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Hadoop性能分析" sheetId="2" r:id="rId1"/>
    <sheet name="MPI性能分析表1" sheetId="4" r:id="rId2"/>
    <sheet name="MPI性能分析表2" sheetId="6" r:id="rId3"/>
    <sheet name="Hadoop与MPI计算时间比较" sheetId="7" r:id="rId4"/>
  </sheets>
  <calcPr calcId="144525"/>
</workbook>
</file>

<file path=xl/calcChain.xml><?xml version="1.0" encoding="utf-8"?>
<calcChain xmlns="http://schemas.openxmlformats.org/spreadsheetml/2006/main">
  <c r="E31" i="7" l="1"/>
  <c r="E30" i="7"/>
  <c r="D31" i="7"/>
  <c r="D32" i="7" s="1"/>
  <c r="C31" i="7"/>
  <c r="C32" i="7" s="1"/>
  <c r="B31" i="7"/>
  <c r="B32" i="7" s="1"/>
  <c r="B3" i="7"/>
  <c r="B5" i="7" s="1"/>
  <c r="F4" i="7"/>
  <c r="F5" i="7" s="1"/>
  <c r="E4" i="7"/>
  <c r="E5" i="7" s="1"/>
  <c r="D4" i="7"/>
  <c r="D5" i="7" s="1"/>
  <c r="C4" i="7"/>
  <c r="C5" i="7" s="1"/>
  <c r="B4" i="7"/>
  <c r="E32" i="7" l="1"/>
  <c r="D2" i="4"/>
  <c r="G2" i="4"/>
  <c r="J2" i="4"/>
  <c r="M2" i="4"/>
  <c r="P2" i="4"/>
  <c r="S2" i="4"/>
  <c r="D3" i="4"/>
  <c r="G3" i="4"/>
  <c r="J3" i="4"/>
  <c r="M3" i="4"/>
  <c r="P3" i="4"/>
  <c r="S3" i="4"/>
  <c r="D4" i="4"/>
  <c r="G4" i="4"/>
  <c r="J4" i="4"/>
  <c r="M4" i="4"/>
  <c r="P4" i="4"/>
  <c r="S4" i="4"/>
  <c r="D5" i="4"/>
  <c r="G5" i="4"/>
  <c r="J5" i="4"/>
  <c r="M5" i="4"/>
  <c r="P5" i="4"/>
  <c r="S5" i="4"/>
  <c r="D6" i="4"/>
  <c r="G6" i="4"/>
  <c r="J6" i="4"/>
  <c r="M6" i="4"/>
  <c r="P6" i="4"/>
  <c r="S6" i="4"/>
</calcChain>
</file>

<file path=xl/sharedStrings.xml><?xml version="1.0" encoding="utf-8"?>
<sst xmlns="http://schemas.openxmlformats.org/spreadsheetml/2006/main" count="68" uniqueCount="28">
  <si>
    <t xml:space="preserve">      数据量
  精度</t>
    <phoneticPr fontId="1" type="noConversion"/>
  </si>
  <si>
    <t xml:space="preserve">      精度
  进程数</t>
    <phoneticPr fontId="1" type="noConversion"/>
  </si>
  <si>
    <t>I/O</t>
    <phoneticPr fontId="1" type="noConversion"/>
  </si>
  <si>
    <t>compute</t>
    <phoneticPr fontId="1" type="noConversion"/>
  </si>
  <si>
    <t>sum</t>
    <phoneticPr fontId="1" type="noConversion"/>
  </si>
  <si>
    <t>为什么随着精度的改变，I/O时间基本不变：猜想可能是文本IO时间要大于网络I/O时间，总的I/O时间主要是开始是读取文本内容，而之后的网络I/O时间只发送少量数据序号，以及少量中间计算量。</t>
    <phoneticPr fontId="1" type="noConversion"/>
  </si>
  <si>
    <t>sum</t>
    <phoneticPr fontId="1" type="noConversion"/>
  </si>
  <si>
    <t>400000个点，一维坐标点</t>
    <phoneticPr fontId="1" type="noConversion"/>
  </si>
  <si>
    <t>I/O</t>
    <phoneticPr fontId="1" type="noConversion"/>
  </si>
  <si>
    <t>compute</t>
    <phoneticPr fontId="1" type="noConversion"/>
  </si>
  <si>
    <t xml:space="preserve">      数据量
  进程数</t>
    <phoneticPr fontId="1" type="noConversion"/>
  </si>
  <si>
    <t>注：相同集群规模，阈值精度0.01</t>
    <phoneticPr fontId="1" type="noConversion"/>
  </si>
  <si>
    <t>Hadoop与MPI计算时间与数据规模关系表</t>
    <phoneticPr fontId="1" type="noConversion"/>
  </si>
  <si>
    <t>Hadoop</t>
    <phoneticPr fontId="1" type="noConversion"/>
  </si>
  <si>
    <t>MPI</t>
    <phoneticPr fontId="1" type="noConversion"/>
  </si>
  <si>
    <t>Hadoop/MPI</t>
    <phoneticPr fontId="1" type="noConversion"/>
  </si>
  <si>
    <t>Hadoop</t>
    <phoneticPr fontId="1" type="noConversion"/>
  </si>
  <si>
    <t>Hadoop与MPI计算时间与计算精度关系表规模</t>
    <phoneticPr fontId="1" type="noConversion"/>
  </si>
  <si>
    <t>注：相同规模集群，400000规模数据量</t>
    <phoneticPr fontId="1" type="noConversion"/>
  </si>
  <si>
    <t>数据规模</t>
    <phoneticPr fontId="1" type="noConversion"/>
  </si>
  <si>
    <t>计算精度</t>
    <phoneticPr fontId="1" type="noConversion"/>
  </si>
  <si>
    <t xml:space="preserve">      数据规模
  进程数</t>
    <phoneticPr fontId="1" type="noConversion"/>
  </si>
  <si>
    <t>MPI I/O时间与数据规模关系表</t>
    <phoneticPr fontId="1" type="noConversion"/>
  </si>
  <si>
    <t>MPI 计算时间与数据规模关系表</t>
    <phoneticPr fontId="1" type="noConversion"/>
  </si>
  <si>
    <t>MPI I/O时间与集群规模关系图</t>
    <phoneticPr fontId="1" type="noConversion"/>
  </si>
  <si>
    <t>MPI 计算时间与集群精度（规模）关系表</t>
    <phoneticPr fontId="1" type="noConversion"/>
  </si>
  <si>
    <t>MPI 总时间与集群规模关系图</t>
    <phoneticPr fontId="1" type="noConversion"/>
  </si>
  <si>
    <t>Hadoop计算时间与计算精度（数据规模）关系表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</si>
</sst>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00000"/>
    <numFmt numFmtId="177" formatCode="0.0_ "/>
    <numFmt numFmtId="178" formatCode="0.0000_ "/>
    <numFmt numFmtId="179" formatCode="0.0_);[Red]\(0.0\)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4659260841701"/>
        <bgColor indexed="64"/>
      </patternFill>
    </fill>
    <fill>
      <patternFill patternType="solid">
        <fgColor theme="8" tint="-0.2499465926084170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76" fontId="0" fillId="3" borderId="2" xfId="0" applyNumberFormat="1" applyFill="1" applyBorder="1" applyAlignment="1">
      <alignment horizontal="justify" vertical="justify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76" fontId="0" fillId="3" borderId="4" xfId="0" applyNumberFormat="1" applyFill="1" applyBorder="1" applyAlignment="1">
      <alignment horizontal="center" vertical="justify" wrapText="1"/>
    </xf>
    <xf numFmtId="176" fontId="0" fillId="3" borderId="5" xfId="0" applyNumberFormat="1" applyFill="1" applyBorder="1" applyAlignment="1">
      <alignment horizontal="center" vertical="justify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Hadoop</a:t>
            </a:r>
            <a:r>
              <a:rPr lang="zh-CN" altLang="en-US" sz="1200" baseline="0"/>
              <a:t> 计算时间与数据规模关系图</a:t>
            </a:r>
            <a:endParaRPr lang="zh-CN" altLang="en-US" sz="1200"/>
          </a:p>
        </c:rich>
      </c:tx>
      <c:layout>
        <c:manualLayout>
          <c:xMode val="edge"/>
          <c:yMode val="edge"/>
          <c:x val="0.25871086556169431"/>
          <c:y val="6.83760683760683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037035425820394"/>
          <c:y val="0.20551764362787986"/>
          <c:w val="0.54526490818481943"/>
          <c:h val="0.69172203901862694"/>
        </c:manualLayout>
      </c:layout>
      <c:lineChart>
        <c:grouping val="standard"/>
        <c:varyColors val="0"/>
        <c:ser>
          <c:idx val="0"/>
          <c:order val="0"/>
          <c:tx>
            <c:v>阈值精度：1</c:v>
          </c:tx>
          <c:cat>
            <c:numRef>
              <c:f>Hadoop性能分析!$B$7:$F$7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Hadoop性能分析!$B$8:$F$8</c:f>
              <c:numCache>
                <c:formatCode>0.0_ </c:formatCode>
                <c:ptCount val="5"/>
                <c:pt idx="0">
                  <c:v>1398.4</c:v>
                </c:pt>
                <c:pt idx="1">
                  <c:v>1888.9</c:v>
                </c:pt>
                <c:pt idx="2">
                  <c:v>1909.3</c:v>
                </c:pt>
                <c:pt idx="3">
                  <c:v>2377.1999999999998</c:v>
                </c:pt>
                <c:pt idx="4">
                  <c:v>3351.9</c:v>
                </c:pt>
              </c:numCache>
            </c:numRef>
          </c:val>
          <c:smooth val="0"/>
        </c:ser>
        <c:ser>
          <c:idx val="1"/>
          <c:order val="1"/>
          <c:tx>
            <c:v>阈值精度：0.1</c:v>
          </c:tx>
          <c:cat>
            <c:numRef>
              <c:f>Hadoop性能分析!$B$7:$F$7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Hadoop性能分析!$B$9:$F$9</c:f>
              <c:numCache>
                <c:formatCode>0.0_ </c:formatCode>
                <c:ptCount val="5"/>
                <c:pt idx="0">
                  <c:v>8117.4</c:v>
                </c:pt>
                <c:pt idx="1">
                  <c:v>10951.9</c:v>
                </c:pt>
                <c:pt idx="2">
                  <c:v>15527.8</c:v>
                </c:pt>
                <c:pt idx="3">
                  <c:v>28090.3</c:v>
                </c:pt>
                <c:pt idx="4">
                  <c:v>49565.599999999999</c:v>
                </c:pt>
              </c:numCache>
            </c:numRef>
          </c:val>
          <c:smooth val="0"/>
        </c:ser>
        <c:ser>
          <c:idx val="2"/>
          <c:order val="2"/>
          <c:tx>
            <c:v>阈值精度：0.01</c:v>
          </c:tx>
          <c:cat>
            <c:numRef>
              <c:f>Hadoop性能分析!$B$7:$F$7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Hadoop性能分析!$B$10:$F$10</c:f>
              <c:numCache>
                <c:formatCode>0.0_ </c:formatCode>
                <c:ptCount val="5"/>
                <c:pt idx="0">
                  <c:v>20495.599999999999</c:v>
                </c:pt>
                <c:pt idx="1">
                  <c:v>25281</c:v>
                </c:pt>
                <c:pt idx="2">
                  <c:v>42860</c:v>
                </c:pt>
                <c:pt idx="3">
                  <c:v>74050.399999999994</c:v>
                </c:pt>
                <c:pt idx="4">
                  <c:v>141924.79999999999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88704"/>
        <c:axId val="98490624"/>
      </c:lineChart>
      <c:catAx>
        <c:axId val="9848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</a:p>
            </c:rich>
          </c:tx>
          <c:layout>
            <c:manualLayout>
              <c:xMode val="edge"/>
              <c:yMode val="edge"/>
              <c:x val="0.76330002948526465"/>
              <c:y val="0.8529202653087167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98490624"/>
        <c:crosses val="autoZero"/>
        <c:auto val="1"/>
        <c:lblAlgn val="ctr"/>
        <c:lblOffset val="100"/>
        <c:noMultiLvlLbl val="0"/>
      </c:catAx>
      <c:valAx>
        <c:axId val="9849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0555555555555555E-2"/>
              <c:y val="0.15744313210848643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crossAx val="98488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52792157886341"/>
          <c:y val="0.20775736366287548"/>
          <c:w val="0.23998781920215775"/>
          <c:h val="0.206073087017968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MPI </a:t>
            </a:r>
            <a:r>
              <a:rPr lang="zh-CN" altLang="en-US" sz="1200"/>
              <a:t>计算时间的对数与集群规模关系图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08573928258968"/>
          <c:y val="0.18565981335666376"/>
          <c:w val="0.51151137357830267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v>阈值精度：1</c:v>
          </c:tx>
          <c:cat>
            <c:numRef>
              <c:f>MPI性能分析表1!$A$38:$A$42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MPI性能分析表1!$B$38:$B$42</c:f>
              <c:numCache>
                <c:formatCode>0.0_ </c:formatCode>
                <c:ptCount val="5"/>
                <c:pt idx="0">
                  <c:v>9.7000000000000011</c:v>
                </c:pt>
                <c:pt idx="1">
                  <c:v>4.8</c:v>
                </c:pt>
                <c:pt idx="2">
                  <c:v>3</c:v>
                </c:pt>
                <c:pt idx="3">
                  <c:v>1.3</c:v>
                </c:pt>
                <c:pt idx="4">
                  <c:v>0.7</c:v>
                </c:pt>
              </c:numCache>
            </c:numRef>
          </c:val>
          <c:smooth val="0"/>
        </c:ser>
        <c:ser>
          <c:idx val="1"/>
          <c:order val="1"/>
          <c:tx>
            <c:v>阈值精度：0.1</c:v>
          </c:tx>
          <c:cat>
            <c:numRef>
              <c:f>MPI性能分析表1!$A$38:$A$42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MPI性能分析表1!$C$38:$C$42</c:f>
              <c:numCache>
                <c:formatCode>0.0_ </c:formatCode>
                <c:ptCount val="5"/>
                <c:pt idx="0">
                  <c:v>40.4</c:v>
                </c:pt>
                <c:pt idx="1">
                  <c:v>21.7</c:v>
                </c:pt>
                <c:pt idx="2">
                  <c:v>10.4</c:v>
                </c:pt>
                <c:pt idx="3">
                  <c:v>5.3</c:v>
                </c:pt>
                <c:pt idx="4">
                  <c:v>2.8</c:v>
                </c:pt>
              </c:numCache>
            </c:numRef>
          </c:val>
          <c:smooth val="0"/>
        </c:ser>
        <c:ser>
          <c:idx val="2"/>
          <c:order val="2"/>
          <c:tx>
            <c:v>阈值精度：0.01</c:v>
          </c:tx>
          <c:cat>
            <c:numRef>
              <c:f>MPI性能分析表1!$A$38:$A$42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MPI性能分析表1!$D$38:$D$42</c:f>
              <c:numCache>
                <c:formatCode>0.0_ </c:formatCode>
                <c:ptCount val="5"/>
                <c:pt idx="0">
                  <c:v>249.9</c:v>
                </c:pt>
                <c:pt idx="1">
                  <c:v>125.2</c:v>
                </c:pt>
                <c:pt idx="2">
                  <c:v>62.8</c:v>
                </c:pt>
                <c:pt idx="3">
                  <c:v>32.099999999999994</c:v>
                </c:pt>
                <c:pt idx="4">
                  <c:v>16.2</c:v>
                </c:pt>
              </c:numCache>
            </c:numRef>
          </c:val>
          <c:smooth val="0"/>
        </c:ser>
        <c:ser>
          <c:idx val="3"/>
          <c:order val="3"/>
          <c:tx>
            <c:v>阈值精度：0.001</c:v>
          </c:tx>
          <c:cat>
            <c:numRef>
              <c:f>MPI性能分析表1!$A$38:$A$42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MPI性能分析表1!$E$38:$E$42</c:f>
              <c:numCache>
                <c:formatCode>0.0_ </c:formatCode>
                <c:ptCount val="5"/>
                <c:pt idx="0">
                  <c:v>474.6</c:v>
                </c:pt>
                <c:pt idx="1">
                  <c:v>237</c:v>
                </c:pt>
                <c:pt idx="2">
                  <c:v>119</c:v>
                </c:pt>
                <c:pt idx="3">
                  <c:v>60.1</c:v>
                </c:pt>
                <c:pt idx="4">
                  <c:v>30.599999999999998</c:v>
                </c:pt>
              </c:numCache>
            </c:numRef>
          </c:val>
          <c:smooth val="0"/>
        </c:ser>
        <c:ser>
          <c:idx val="4"/>
          <c:order val="4"/>
          <c:tx>
            <c:v>阈值精度：0.0001</c:v>
          </c:tx>
          <c:cat>
            <c:numRef>
              <c:f>MPI性能分析表1!$A$38:$A$42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MPI性能分析表1!$F$38:$F$42</c:f>
              <c:numCache>
                <c:formatCode>0.0_ </c:formatCode>
                <c:ptCount val="5"/>
                <c:pt idx="0">
                  <c:v>724</c:v>
                </c:pt>
                <c:pt idx="1">
                  <c:v>305.09999999999997</c:v>
                </c:pt>
                <c:pt idx="2">
                  <c:v>181.9</c:v>
                </c:pt>
                <c:pt idx="3">
                  <c:v>93.899999999999991</c:v>
                </c:pt>
                <c:pt idx="4">
                  <c:v>46.6</c:v>
                </c:pt>
              </c:numCache>
            </c:numRef>
          </c:val>
          <c:smooth val="0"/>
        </c:ser>
        <c:ser>
          <c:idx val="5"/>
          <c:order val="5"/>
          <c:tx>
            <c:v>阈值精度：0.00001</c:v>
          </c:tx>
          <c:cat>
            <c:numRef>
              <c:f>MPI性能分析表1!$A$38:$A$42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MPI性能分析表1!$G$38:$G$42</c:f>
              <c:numCache>
                <c:formatCode>0.0_ </c:formatCode>
                <c:ptCount val="5"/>
                <c:pt idx="0">
                  <c:v>1132.4000000000001</c:v>
                </c:pt>
                <c:pt idx="1">
                  <c:v>648.20000000000005</c:v>
                </c:pt>
                <c:pt idx="2">
                  <c:v>329.7</c:v>
                </c:pt>
                <c:pt idx="3">
                  <c:v>157.1</c:v>
                </c:pt>
                <c:pt idx="4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32352"/>
        <c:axId val="171775488"/>
      </c:lineChart>
      <c:catAx>
        <c:axId val="17173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进程数</a:t>
                </a:r>
              </a:p>
            </c:rich>
          </c:tx>
          <c:layout>
            <c:manualLayout>
              <c:xMode val="edge"/>
              <c:yMode val="edge"/>
              <c:x val="0.78867475940507425"/>
              <c:y val="0.856481481481481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1775488"/>
        <c:crosses val="autoZero"/>
        <c:auto val="1"/>
        <c:lblAlgn val="ctr"/>
        <c:lblOffset val="100"/>
        <c:noMultiLvlLbl val="0"/>
      </c:catAx>
      <c:valAx>
        <c:axId val="171775488"/>
        <c:scaling>
          <c:logBase val="2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时间的对数（以</a:t>
                </a:r>
                <a:r>
                  <a:rPr lang="en-US" altLang="zh-CN"/>
                  <a:t>2</a:t>
                </a:r>
                <a:r>
                  <a:rPr lang="zh-CN" altLang="en-US"/>
                  <a:t>为底）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116982336667376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crossAx val="17173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MPI </a:t>
            </a:r>
            <a:r>
              <a:rPr lang="zh-CN" altLang="en-US" sz="1200"/>
              <a:t>总时间的对数与集群规模关系图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143285214348208"/>
          <c:y val="0.12084499854184894"/>
          <c:w val="0.53260870516185477"/>
          <c:h val="0.73076771653543304"/>
        </c:manualLayout>
      </c:layout>
      <c:lineChart>
        <c:grouping val="standard"/>
        <c:varyColors val="0"/>
        <c:ser>
          <c:idx val="0"/>
          <c:order val="0"/>
          <c:tx>
            <c:v>阈值精度：1</c:v>
          </c:tx>
          <c:cat>
            <c:numRef>
              <c:f>MPI性能分析表1!$A$81:$A$85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MPI性能分析表1!$B$81:$B$85</c:f>
              <c:numCache>
                <c:formatCode>0.0_ </c:formatCode>
                <c:ptCount val="5"/>
                <c:pt idx="0">
                  <c:v>525.70000000000005</c:v>
                </c:pt>
                <c:pt idx="1">
                  <c:v>526.4</c:v>
                </c:pt>
                <c:pt idx="2">
                  <c:v>523.4</c:v>
                </c:pt>
                <c:pt idx="3">
                  <c:v>519.1</c:v>
                </c:pt>
                <c:pt idx="4">
                  <c:v>514.80000000000007</c:v>
                </c:pt>
              </c:numCache>
            </c:numRef>
          </c:val>
          <c:smooth val="0"/>
        </c:ser>
        <c:ser>
          <c:idx val="1"/>
          <c:order val="1"/>
          <c:tx>
            <c:v>阈值精度：0.1</c:v>
          </c:tx>
          <c:cat>
            <c:numRef>
              <c:f>MPI性能分析表1!$A$81:$A$85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MPI性能分析表1!$C$81:$C$85</c:f>
              <c:numCache>
                <c:formatCode>0.0_ </c:formatCode>
                <c:ptCount val="5"/>
                <c:pt idx="0">
                  <c:v>553.69999999999993</c:v>
                </c:pt>
                <c:pt idx="1">
                  <c:v>541.29999999999995</c:v>
                </c:pt>
                <c:pt idx="2">
                  <c:v>532.69999999999993</c:v>
                </c:pt>
                <c:pt idx="3">
                  <c:v>513.69999999999993</c:v>
                </c:pt>
                <c:pt idx="4">
                  <c:v>520.29999999999995</c:v>
                </c:pt>
              </c:numCache>
            </c:numRef>
          </c:val>
          <c:smooth val="0"/>
        </c:ser>
        <c:ser>
          <c:idx val="2"/>
          <c:order val="2"/>
          <c:tx>
            <c:v>阈值精度：0.01</c:v>
          </c:tx>
          <c:cat>
            <c:numRef>
              <c:f>MPI性能分析表1!$A$81:$A$85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MPI性能分析表1!$D$81:$D$85</c:f>
              <c:numCache>
                <c:formatCode>0.0_ </c:formatCode>
                <c:ptCount val="5"/>
                <c:pt idx="0">
                  <c:v>806.5</c:v>
                </c:pt>
                <c:pt idx="1">
                  <c:v>633.19999999999993</c:v>
                </c:pt>
                <c:pt idx="2">
                  <c:v>602.1</c:v>
                </c:pt>
                <c:pt idx="3">
                  <c:v>554.69999999999993</c:v>
                </c:pt>
                <c:pt idx="4">
                  <c:v>534.29999999999995</c:v>
                </c:pt>
              </c:numCache>
            </c:numRef>
          </c:val>
          <c:smooth val="0"/>
        </c:ser>
        <c:ser>
          <c:idx val="3"/>
          <c:order val="3"/>
          <c:tx>
            <c:v>阈值精度：0.001</c:v>
          </c:tx>
          <c:cat>
            <c:numRef>
              <c:f>MPI性能分析表1!$A$81:$A$85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MPI性能分析表1!$E$81:$E$85</c:f>
              <c:numCache>
                <c:formatCode>0.0_ </c:formatCode>
                <c:ptCount val="5"/>
                <c:pt idx="0">
                  <c:v>997.1</c:v>
                </c:pt>
                <c:pt idx="1">
                  <c:v>777</c:v>
                </c:pt>
                <c:pt idx="2">
                  <c:v>642</c:v>
                </c:pt>
                <c:pt idx="3">
                  <c:v>589.40000000000009</c:v>
                </c:pt>
                <c:pt idx="4">
                  <c:v>576.79999999999995</c:v>
                </c:pt>
              </c:numCache>
            </c:numRef>
          </c:val>
          <c:smooth val="0"/>
        </c:ser>
        <c:ser>
          <c:idx val="4"/>
          <c:order val="4"/>
          <c:tx>
            <c:v>阈值精度：0.0001</c:v>
          </c:tx>
          <c:cat>
            <c:numRef>
              <c:f>MPI性能分析表1!$A$81:$A$85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MPI性能分析表1!$F$81:$F$85</c:f>
              <c:numCache>
                <c:formatCode>0.0_ </c:formatCode>
                <c:ptCount val="5"/>
                <c:pt idx="0">
                  <c:v>1244.6999999999998</c:v>
                </c:pt>
                <c:pt idx="1">
                  <c:v>828.00000000000011</c:v>
                </c:pt>
                <c:pt idx="2">
                  <c:v>713.8</c:v>
                </c:pt>
                <c:pt idx="3">
                  <c:v>600.9</c:v>
                </c:pt>
                <c:pt idx="4">
                  <c:v>573.79999999999995</c:v>
                </c:pt>
              </c:numCache>
            </c:numRef>
          </c:val>
          <c:smooth val="0"/>
        </c:ser>
        <c:ser>
          <c:idx val="5"/>
          <c:order val="5"/>
          <c:tx>
            <c:v>阈值精度：0.00001</c:v>
          </c:tx>
          <c:cat>
            <c:numRef>
              <c:f>MPI性能分析表1!$A$81:$A$85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MPI性能分析表1!$G$81:$G$85</c:f>
              <c:numCache>
                <c:formatCode>0.0_ </c:formatCode>
                <c:ptCount val="5"/>
                <c:pt idx="0">
                  <c:v>1654</c:v>
                </c:pt>
                <c:pt idx="1">
                  <c:v>1159.2</c:v>
                </c:pt>
                <c:pt idx="2">
                  <c:v>859.8</c:v>
                </c:pt>
                <c:pt idx="3">
                  <c:v>677.90000000000009</c:v>
                </c:pt>
                <c:pt idx="4">
                  <c:v>595.59999999999991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87520"/>
        <c:axId val="81884672"/>
      </c:lineChart>
      <c:catAx>
        <c:axId val="8178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进程数</a:t>
                </a:r>
              </a:p>
            </c:rich>
          </c:tx>
          <c:layout>
            <c:manualLayout>
              <c:xMode val="edge"/>
              <c:yMode val="edge"/>
              <c:x val="0.68023031496062991"/>
              <c:y val="0.842592592592592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1884672"/>
        <c:crosses val="autoZero"/>
        <c:auto val="1"/>
        <c:lblAlgn val="ctr"/>
        <c:lblOffset val="100"/>
        <c:noMultiLvlLbl val="0"/>
      </c:catAx>
      <c:valAx>
        <c:axId val="81884672"/>
        <c:scaling>
          <c:logBase val="2"/>
          <c:orientation val="minMax"/>
          <c:min val="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时间的对数（以</a:t>
                </a:r>
                <a:r>
                  <a:rPr lang="en-US" altLang="zh-CN"/>
                  <a:t>2</a:t>
                </a:r>
                <a:r>
                  <a:rPr lang="zh-CN" altLang="en-US"/>
                  <a:t>为底）</a:t>
                </a:r>
              </a:p>
            </c:rich>
          </c:tx>
          <c:layout/>
          <c:overlay val="0"/>
        </c:title>
        <c:numFmt formatCode="0_ " sourceLinked="0"/>
        <c:majorTickMark val="out"/>
        <c:minorTickMark val="none"/>
        <c:tickLblPos val="nextTo"/>
        <c:crossAx val="8178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MPI I/O</a:t>
            </a:r>
            <a:r>
              <a:rPr lang="zh-CN" altLang="en-US" sz="1200"/>
              <a:t>时间与数据规模关系图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12661854768154"/>
          <c:y val="0.15325240594925635"/>
          <c:w val="0.59667825896762905"/>
          <c:h val="0.71224919801691455"/>
        </c:manualLayout>
      </c:layout>
      <c:lineChart>
        <c:grouping val="standard"/>
        <c:varyColors val="0"/>
        <c:ser>
          <c:idx val="0"/>
          <c:order val="0"/>
          <c:tx>
            <c:v>1个进程</c:v>
          </c:tx>
          <c:cat>
            <c:numRef>
              <c:f>MPI性能分析表2!$B$23:$F$23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MPI性能分析表2!$B$25:$F$25</c:f>
              <c:numCache>
                <c:formatCode>General</c:formatCode>
                <c:ptCount val="5"/>
                <c:pt idx="0">
                  <c:v>128.80000000000001</c:v>
                </c:pt>
                <c:pt idx="1">
                  <c:v>256.79999999999995</c:v>
                </c:pt>
                <c:pt idx="2">
                  <c:v>513.1</c:v>
                </c:pt>
                <c:pt idx="3">
                  <c:v>1483.2</c:v>
                </c:pt>
                <c:pt idx="4">
                  <c:v>2051.2999999999997</c:v>
                </c:pt>
              </c:numCache>
            </c:numRef>
          </c:val>
          <c:smooth val="0"/>
        </c:ser>
        <c:ser>
          <c:idx val="1"/>
          <c:order val="1"/>
          <c:tx>
            <c:v>2个进程</c:v>
          </c:tx>
          <c:cat>
            <c:numRef>
              <c:f>MPI性能分析表2!$B$23:$F$23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MPI性能分析表2!$B$26:$F$26</c:f>
              <c:numCache>
                <c:formatCode>General</c:formatCode>
                <c:ptCount val="5"/>
                <c:pt idx="0">
                  <c:v>128.89999999999998</c:v>
                </c:pt>
                <c:pt idx="1">
                  <c:v>257.40000000000003</c:v>
                </c:pt>
                <c:pt idx="2">
                  <c:v>548.29999999999995</c:v>
                </c:pt>
                <c:pt idx="3">
                  <c:v>1082.3</c:v>
                </c:pt>
                <c:pt idx="4">
                  <c:v>2214</c:v>
                </c:pt>
              </c:numCache>
            </c:numRef>
          </c:val>
          <c:smooth val="0"/>
        </c:ser>
        <c:ser>
          <c:idx val="2"/>
          <c:order val="2"/>
          <c:tx>
            <c:v>4个进程</c:v>
          </c:tx>
          <c:cat>
            <c:numRef>
              <c:f>MPI性能分析表2!$B$23:$F$23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MPI性能分析表2!$B$27:$F$27</c:f>
              <c:numCache>
                <c:formatCode>General</c:formatCode>
                <c:ptCount val="5"/>
                <c:pt idx="0">
                  <c:v>127.7</c:v>
                </c:pt>
                <c:pt idx="1">
                  <c:v>264.7</c:v>
                </c:pt>
                <c:pt idx="2">
                  <c:v>508.8</c:v>
                </c:pt>
                <c:pt idx="3">
                  <c:v>1008.4</c:v>
                </c:pt>
                <c:pt idx="4">
                  <c:v>2066.5</c:v>
                </c:pt>
              </c:numCache>
            </c:numRef>
          </c:val>
          <c:smooth val="0"/>
        </c:ser>
        <c:ser>
          <c:idx val="3"/>
          <c:order val="3"/>
          <c:tx>
            <c:v>8个进程</c:v>
          </c:tx>
          <c:cat>
            <c:numRef>
              <c:f>MPI性能分析表2!$B$23:$F$23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MPI性能分析表2!$B$28:$F$28</c:f>
              <c:numCache>
                <c:formatCode>General</c:formatCode>
                <c:ptCount val="5"/>
                <c:pt idx="0">
                  <c:v>128.5</c:v>
                </c:pt>
                <c:pt idx="1">
                  <c:v>257.10000000000002</c:v>
                </c:pt>
                <c:pt idx="2">
                  <c:v>519.80000000000007</c:v>
                </c:pt>
                <c:pt idx="3">
                  <c:v>1016.5</c:v>
                </c:pt>
                <c:pt idx="4">
                  <c:v>2091.2000000000003</c:v>
                </c:pt>
              </c:numCache>
            </c:numRef>
          </c:val>
          <c:smooth val="0"/>
        </c:ser>
        <c:ser>
          <c:idx val="4"/>
          <c:order val="4"/>
          <c:tx>
            <c:v>16个进程</c:v>
          </c:tx>
          <c:cat>
            <c:numRef>
              <c:f>MPI性能分析表2!$B$23:$F$23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MPI性能分析表2!$B$29:$F$29</c:f>
              <c:numCache>
                <c:formatCode>General</c:formatCode>
                <c:ptCount val="5"/>
                <c:pt idx="0">
                  <c:v>129.20000000000002</c:v>
                </c:pt>
                <c:pt idx="1">
                  <c:v>255.2</c:v>
                </c:pt>
                <c:pt idx="2">
                  <c:v>745.7</c:v>
                </c:pt>
                <c:pt idx="3">
                  <c:v>1090.9000000000001</c:v>
                </c:pt>
                <c:pt idx="4">
                  <c:v>2837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95232"/>
        <c:axId val="99701504"/>
      </c:lineChart>
      <c:catAx>
        <c:axId val="9969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</a:p>
            </c:rich>
          </c:tx>
          <c:layout>
            <c:manualLayout>
              <c:xMode val="edge"/>
              <c:yMode val="edge"/>
              <c:x val="0.79827187226596674"/>
              <c:y val="0.842592592592592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701504"/>
        <c:crosses val="autoZero"/>
        <c:auto val="1"/>
        <c:lblAlgn val="ctr"/>
        <c:lblOffset val="100"/>
        <c:noMultiLvlLbl val="0"/>
      </c:catAx>
      <c:valAx>
        <c:axId val="99701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7777777777777776E-2"/>
              <c:y val="0.128740157480314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69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MPI </a:t>
            </a:r>
            <a:r>
              <a:rPr lang="zh-CN" altLang="en-US" sz="1200"/>
              <a:t>计算时间与数据规模关系图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940507436570429"/>
          <c:y val="0.13156616936040891"/>
          <c:w val="0.65242825896762902"/>
          <c:h val="0.74051422848459736"/>
        </c:manualLayout>
      </c:layout>
      <c:lineChart>
        <c:grouping val="standard"/>
        <c:varyColors val="0"/>
        <c:ser>
          <c:idx val="0"/>
          <c:order val="0"/>
          <c:tx>
            <c:v>1个进程</c:v>
          </c:tx>
          <c:cat>
            <c:numRef>
              <c:f>MPI性能分析表2!$B$53:$F$53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MPI性能分析表2!$B$55:$F$55</c:f>
              <c:numCache>
                <c:formatCode>General</c:formatCode>
                <c:ptCount val="5"/>
                <c:pt idx="0">
                  <c:v>10.3</c:v>
                </c:pt>
                <c:pt idx="1">
                  <c:v>20.299999999999997</c:v>
                </c:pt>
                <c:pt idx="2">
                  <c:v>40.700000000000003</c:v>
                </c:pt>
                <c:pt idx="3">
                  <c:v>80.400000000000006</c:v>
                </c:pt>
                <c:pt idx="4">
                  <c:v>161.80000000000001</c:v>
                </c:pt>
              </c:numCache>
            </c:numRef>
          </c:val>
          <c:smooth val="0"/>
        </c:ser>
        <c:ser>
          <c:idx val="1"/>
          <c:order val="1"/>
          <c:tx>
            <c:v>2个进程</c:v>
          </c:tx>
          <c:cat>
            <c:numRef>
              <c:f>MPI性能分析表2!$B$53:$F$53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MPI性能分析表2!$B$56:$F$56</c:f>
              <c:numCache>
                <c:formatCode>General</c:formatCode>
                <c:ptCount val="5"/>
                <c:pt idx="0">
                  <c:v>5.2</c:v>
                </c:pt>
                <c:pt idx="1">
                  <c:v>10.200000000000001</c:v>
                </c:pt>
                <c:pt idx="2">
                  <c:v>20.299999999999997</c:v>
                </c:pt>
                <c:pt idx="3">
                  <c:v>40.4</c:v>
                </c:pt>
                <c:pt idx="4">
                  <c:v>81.3</c:v>
                </c:pt>
              </c:numCache>
            </c:numRef>
          </c:val>
          <c:smooth val="0"/>
        </c:ser>
        <c:ser>
          <c:idx val="2"/>
          <c:order val="2"/>
          <c:tx>
            <c:v>4个进程</c:v>
          </c:tx>
          <c:cat>
            <c:numRef>
              <c:f>MPI性能分析表2!$B$53:$F$53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MPI性能分析表2!$B$57:$F$57</c:f>
              <c:numCache>
                <c:formatCode>General</c:formatCode>
                <c:ptCount val="5"/>
                <c:pt idx="0">
                  <c:v>2.6</c:v>
                </c:pt>
                <c:pt idx="1">
                  <c:v>5.2</c:v>
                </c:pt>
                <c:pt idx="2">
                  <c:v>10.3</c:v>
                </c:pt>
                <c:pt idx="3">
                  <c:v>20.400000000000002</c:v>
                </c:pt>
                <c:pt idx="4">
                  <c:v>41</c:v>
                </c:pt>
              </c:numCache>
            </c:numRef>
          </c:val>
          <c:smooth val="0"/>
        </c:ser>
        <c:ser>
          <c:idx val="3"/>
          <c:order val="3"/>
          <c:tx>
            <c:v>8个进程</c:v>
          </c:tx>
          <c:cat>
            <c:numRef>
              <c:f>MPI性能分析表2!$B$53:$F$53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MPI性能分析表2!$B$58:$F$58</c:f>
              <c:numCache>
                <c:formatCode>General</c:formatCode>
                <c:ptCount val="5"/>
                <c:pt idx="0">
                  <c:v>1.4</c:v>
                </c:pt>
                <c:pt idx="1">
                  <c:v>2.7</c:v>
                </c:pt>
                <c:pt idx="2">
                  <c:v>5.3</c:v>
                </c:pt>
                <c:pt idx="3">
                  <c:v>10.4</c:v>
                </c:pt>
                <c:pt idx="4">
                  <c:v>20.8</c:v>
                </c:pt>
              </c:numCache>
            </c:numRef>
          </c:val>
          <c:smooth val="0"/>
        </c:ser>
        <c:ser>
          <c:idx val="4"/>
          <c:order val="4"/>
          <c:tx>
            <c:v>16个进程</c:v>
          </c:tx>
          <c:cat>
            <c:numRef>
              <c:f>MPI性能分析表2!$B$53:$F$53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MPI性能分析表2!$B$59:$F$59</c:f>
              <c:numCache>
                <c:formatCode>General</c:formatCode>
                <c:ptCount val="5"/>
                <c:pt idx="0">
                  <c:v>0.8</c:v>
                </c:pt>
                <c:pt idx="1">
                  <c:v>1.5</c:v>
                </c:pt>
                <c:pt idx="2">
                  <c:v>2.8</c:v>
                </c:pt>
                <c:pt idx="3">
                  <c:v>5.4</c:v>
                </c:pt>
                <c:pt idx="4">
                  <c:v>10.6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17024"/>
        <c:axId val="99627392"/>
      </c:lineChart>
      <c:catAx>
        <c:axId val="9961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</a:p>
            </c:rich>
          </c:tx>
          <c:layout>
            <c:manualLayout>
              <c:xMode val="edge"/>
              <c:yMode val="edge"/>
              <c:x val="0.79117475940507431"/>
              <c:y val="0.912037037037037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627392"/>
        <c:crosses val="autoZero"/>
        <c:auto val="1"/>
        <c:lblAlgn val="ctr"/>
        <c:lblOffset val="100"/>
        <c:noMultiLvlLbl val="0"/>
      </c:catAx>
      <c:valAx>
        <c:axId val="99627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7777777777777779E-3"/>
              <c:y val="7.543065340516644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61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MPI</a:t>
            </a:r>
            <a:r>
              <a:rPr lang="zh-CN" altLang="en-US" sz="1200"/>
              <a:t>计算时间与集群规模关系图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940507436570429"/>
          <c:y val="0.13936351706036745"/>
          <c:w val="0.64390048118985121"/>
          <c:h val="0.74465660542432199"/>
        </c:manualLayout>
      </c:layout>
      <c:lineChart>
        <c:grouping val="standard"/>
        <c:varyColors val="0"/>
        <c:ser>
          <c:idx val="0"/>
          <c:order val="0"/>
          <c:tx>
            <c:v>10万数据集</c:v>
          </c:tx>
          <c:cat>
            <c:numRef>
              <c:f>MPI性能分析表2!$A$55:$A$59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MPI性能分析表2!$B$55:$B$59</c:f>
              <c:numCache>
                <c:formatCode>General</c:formatCode>
                <c:ptCount val="5"/>
                <c:pt idx="0">
                  <c:v>10.3</c:v>
                </c:pt>
                <c:pt idx="1">
                  <c:v>5.2</c:v>
                </c:pt>
                <c:pt idx="2">
                  <c:v>2.6</c:v>
                </c:pt>
                <c:pt idx="3">
                  <c:v>1.4</c:v>
                </c:pt>
                <c:pt idx="4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v>20万数据集</c:v>
          </c:tx>
          <c:cat>
            <c:numRef>
              <c:f>MPI性能分析表2!$A$55:$A$59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MPI性能分析表2!$C$55:$C$59</c:f>
              <c:numCache>
                <c:formatCode>General</c:formatCode>
                <c:ptCount val="5"/>
                <c:pt idx="0">
                  <c:v>20.299999999999997</c:v>
                </c:pt>
                <c:pt idx="1">
                  <c:v>10.200000000000001</c:v>
                </c:pt>
                <c:pt idx="2">
                  <c:v>5.2</c:v>
                </c:pt>
                <c:pt idx="3">
                  <c:v>2.7</c:v>
                </c:pt>
                <c:pt idx="4">
                  <c:v>1.5</c:v>
                </c:pt>
              </c:numCache>
            </c:numRef>
          </c:val>
          <c:smooth val="0"/>
        </c:ser>
        <c:ser>
          <c:idx val="2"/>
          <c:order val="2"/>
          <c:tx>
            <c:v>40万数据集</c:v>
          </c:tx>
          <c:cat>
            <c:numRef>
              <c:f>MPI性能分析表2!$A$55:$A$59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MPI性能分析表2!$D$55:$D$59</c:f>
              <c:numCache>
                <c:formatCode>General</c:formatCode>
                <c:ptCount val="5"/>
                <c:pt idx="0">
                  <c:v>40.700000000000003</c:v>
                </c:pt>
                <c:pt idx="1">
                  <c:v>20.299999999999997</c:v>
                </c:pt>
                <c:pt idx="2">
                  <c:v>10.3</c:v>
                </c:pt>
                <c:pt idx="3">
                  <c:v>5.3</c:v>
                </c:pt>
                <c:pt idx="4">
                  <c:v>2.8</c:v>
                </c:pt>
              </c:numCache>
            </c:numRef>
          </c:val>
          <c:smooth val="0"/>
        </c:ser>
        <c:ser>
          <c:idx val="3"/>
          <c:order val="3"/>
          <c:tx>
            <c:v>80万数据集</c:v>
          </c:tx>
          <c:cat>
            <c:numRef>
              <c:f>MPI性能分析表2!$A$55:$A$59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MPI性能分析表2!$E$55:$E$59</c:f>
              <c:numCache>
                <c:formatCode>General</c:formatCode>
                <c:ptCount val="5"/>
                <c:pt idx="0">
                  <c:v>80.400000000000006</c:v>
                </c:pt>
                <c:pt idx="1">
                  <c:v>40.4</c:v>
                </c:pt>
                <c:pt idx="2">
                  <c:v>20.400000000000002</c:v>
                </c:pt>
                <c:pt idx="3">
                  <c:v>10.4</c:v>
                </c:pt>
                <c:pt idx="4">
                  <c:v>5.4</c:v>
                </c:pt>
              </c:numCache>
            </c:numRef>
          </c:val>
          <c:smooth val="0"/>
        </c:ser>
        <c:ser>
          <c:idx val="4"/>
          <c:order val="4"/>
          <c:tx>
            <c:v>160万数据集</c:v>
          </c:tx>
          <c:cat>
            <c:numRef>
              <c:f>MPI性能分析表2!$A$55:$A$59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MPI性能分析表2!$F$55:$F$59</c:f>
              <c:numCache>
                <c:formatCode>General</c:formatCode>
                <c:ptCount val="5"/>
                <c:pt idx="0">
                  <c:v>161.80000000000001</c:v>
                </c:pt>
                <c:pt idx="1">
                  <c:v>81.3</c:v>
                </c:pt>
                <c:pt idx="2">
                  <c:v>41</c:v>
                </c:pt>
                <c:pt idx="3">
                  <c:v>20.8</c:v>
                </c:pt>
                <c:pt idx="4">
                  <c:v>10.6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55968"/>
        <c:axId val="99157888"/>
      </c:lineChart>
      <c:catAx>
        <c:axId val="9915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进程数</a:t>
                </a:r>
              </a:p>
            </c:rich>
          </c:tx>
          <c:layout>
            <c:manualLayout>
              <c:xMode val="edge"/>
              <c:yMode val="edge"/>
              <c:x val="0.8189663167104112"/>
              <c:y val="0.870370370370370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157888"/>
        <c:crosses val="autoZero"/>
        <c:auto val="1"/>
        <c:lblAlgn val="ctr"/>
        <c:lblOffset val="100"/>
        <c:noMultiLvlLbl val="0"/>
      </c:catAx>
      <c:valAx>
        <c:axId val="99157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5.5555555555555558E-3"/>
              <c:y val="0.100962379702537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155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330555555555568"/>
          <c:y val="0.29070683872849229"/>
          <c:w val="0.22002777777777774"/>
          <c:h val="0.418585958005249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MPI I/O</a:t>
            </a:r>
            <a:r>
              <a:rPr lang="zh-CN" altLang="en-US" sz="1200"/>
              <a:t>时间的对数与数据规模关系图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12661854768154"/>
          <c:y val="0.15325240594925635"/>
          <c:w val="0.59667825896762905"/>
          <c:h val="0.71224919801691455"/>
        </c:manualLayout>
      </c:layout>
      <c:lineChart>
        <c:grouping val="standard"/>
        <c:varyColors val="0"/>
        <c:ser>
          <c:idx val="0"/>
          <c:order val="0"/>
          <c:tx>
            <c:v>1个进程</c:v>
          </c:tx>
          <c:cat>
            <c:numRef>
              <c:f>MPI性能分析表2!$B$23:$F$23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MPI性能分析表2!$B$25:$F$25</c:f>
              <c:numCache>
                <c:formatCode>General</c:formatCode>
                <c:ptCount val="5"/>
                <c:pt idx="0">
                  <c:v>128.80000000000001</c:v>
                </c:pt>
                <c:pt idx="1">
                  <c:v>256.79999999999995</c:v>
                </c:pt>
                <c:pt idx="2">
                  <c:v>513.1</c:v>
                </c:pt>
                <c:pt idx="3">
                  <c:v>1483.2</c:v>
                </c:pt>
                <c:pt idx="4">
                  <c:v>2051.2999999999997</c:v>
                </c:pt>
              </c:numCache>
            </c:numRef>
          </c:val>
          <c:smooth val="0"/>
        </c:ser>
        <c:ser>
          <c:idx val="1"/>
          <c:order val="1"/>
          <c:tx>
            <c:v>2个进程</c:v>
          </c:tx>
          <c:cat>
            <c:numRef>
              <c:f>MPI性能分析表2!$B$23:$F$23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MPI性能分析表2!$B$26:$F$26</c:f>
              <c:numCache>
                <c:formatCode>General</c:formatCode>
                <c:ptCount val="5"/>
                <c:pt idx="0">
                  <c:v>128.89999999999998</c:v>
                </c:pt>
                <c:pt idx="1">
                  <c:v>257.40000000000003</c:v>
                </c:pt>
                <c:pt idx="2">
                  <c:v>548.29999999999995</c:v>
                </c:pt>
                <c:pt idx="3">
                  <c:v>1082.3</c:v>
                </c:pt>
                <c:pt idx="4">
                  <c:v>2214</c:v>
                </c:pt>
              </c:numCache>
            </c:numRef>
          </c:val>
          <c:smooth val="0"/>
        </c:ser>
        <c:ser>
          <c:idx val="2"/>
          <c:order val="2"/>
          <c:tx>
            <c:v>4个进程</c:v>
          </c:tx>
          <c:cat>
            <c:numRef>
              <c:f>MPI性能分析表2!$B$23:$F$23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MPI性能分析表2!$B$27:$F$27</c:f>
              <c:numCache>
                <c:formatCode>General</c:formatCode>
                <c:ptCount val="5"/>
                <c:pt idx="0">
                  <c:v>127.7</c:v>
                </c:pt>
                <c:pt idx="1">
                  <c:v>264.7</c:v>
                </c:pt>
                <c:pt idx="2">
                  <c:v>508.8</c:v>
                </c:pt>
                <c:pt idx="3">
                  <c:v>1008.4</c:v>
                </c:pt>
                <c:pt idx="4">
                  <c:v>2066.5</c:v>
                </c:pt>
              </c:numCache>
            </c:numRef>
          </c:val>
          <c:smooth val="0"/>
        </c:ser>
        <c:ser>
          <c:idx val="3"/>
          <c:order val="3"/>
          <c:tx>
            <c:v>8个进程</c:v>
          </c:tx>
          <c:cat>
            <c:numRef>
              <c:f>MPI性能分析表2!$B$23:$F$23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MPI性能分析表2!$B$28:$F$28</c:f>
              <c:numCache>
                <c:formatCode>General</c:formatCode>
                <c:ptCount val="5"/>
                <c:pt idx="0">
                  <c:v>128.5</c:v>
                </c:pt>
                <c:pt idx="1">
                  <c:v>257.10000000000002</c:v>
                </c:pt>
                <c:pt idx="2">
                  <c:v>519.80000000000007</c:v>
                </c:pt>
                <c:pt idx="3">
                  <c:v>1016.5</c:v>
                </c:pt>
                <c:pt idx="4">
                  <c:v>2091.2000000000003</c:v>
                </c:pt>
              </c:numCache>
            </c:numRef>
          </c:val>
          <c:smooth val="0"/>
        </c:ser>
        <c:ser>
          <c:idx val="4"/>
          <c:order val="4"/>
          <c:tx>
            <c:v>16个进程</c:v>
          </c:tx>
          <c:cat>
            <c:numRef>
              <c:f>MPI性能分析表2!$B$23:$F$23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MPI性能分析表2!$B$29:$F$29</c:f>
              <c:numCache>
                <c:formatCode>General</c:formatCode>
                <c:ptCount val="5"/>
                <c:pt idx="0">
                  <c:v>129.20000000000002</c:v>
                </c:pt>
                <c:pt idx="1">
                  <c:v>255.2</c:v>
                </c:pt>
                <c:pt idx="2">
                  <c:v>745.7</c:v>
                </c:pt>
                <c:pt idx="3">
                  <c:v>1090.9000000000001</c:v>
                </c:pt>
                <c:pt idx="4">
                  <c:v>2837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69984"/>
        <c:axId val="171813504"/>
      </c:lineChart>
      <c:catAx>
        <c:axId val="15136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</a:p>
            </c:rich>
          </c:tx>
          <c:layout>
            <c:manualLayout>
              <c:xMode val="edge"/>
              <c:yMode val="edge"/>
              <c:x val="0.79827187226596674"/>
              <c:y val="0.842592592592592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1813504"/>
        <c:crosses val="autoZero"/>
        <c:auto val="1"/>
        <c:lblAlgn val="ctr"/>
        <c:lblOffset val="100"/>
        <c:noMultiLvlLbl val="0"/>
      </c:catAx>
      <c:valAx>
        <c:axId val="171813504"/>
        <c:scaling>
          <c:logBase val="2"/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时间的对数（以</a:t>
                </a:r>
                <a:r>
                  <a:rPr lang="en-US" altLang="zh-CN"/>
                  <a:t>2</a:t>
                </a:r>
                <a:r>
                  <a:rPr lang="zh-CN" altLang="en-US"/>
                  <a:t>为底）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186135127148841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136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MPI </a:t>
            </a:r>
            <a:r>
              <a:rPr lang="zh-CN" altLang="en-US" sz="1200"/>
              <a:t>计算时间的对数与数据规模关系图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6272965879265"/>
          <c:y val="0.13156616936040891"/>
          <c:w val="0.65242825896762902"/>
          <c:h val="0.74051422848459736"/>
        </c:manualLayout>
      </c:layout>
      <c:lineChart>
        <c:grouping val="standard"/>
        <c:varyColors val="0"/>
        <c:ser>
          <c:idx val="0"/>
          <c:order val="0"/>
          <c:tx>
            <c:v>1个进程</c:v>
          </c:tx>
          <c:cat>
            <c:numRef>
              <c:f>MPI性能分析表2!$B$53:$F$53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MPI性能分析表2!$B$55:$F$55</c:f>
              <c:numCache>
                <c:formatCode>General</c:formatCode>
                <c:ptCount val="5"/>
                <c:pt idx="0">
                  <c:v>10.3</c:v>
                </c:pt>
                <c:pt idx="1">
                  <c:v>20.299999999999997</c:v>
                </c:pt>
                <c:pt idx="2">
                  <c:v>40.700000000000003</c:v>
                </c:pt>
                <c:pt idx="3">
                  <c:v>80.400000000000006</c:v>
                </c:pt>
                <c:pt idx="4">
                  <c:v>161.80000000000001</c:v>
                </c:pt>
              </c:numCache>
            </c:numRef>
          </c:val>
          <c:smooth val="0"/>
        </c:ser>
        <c:ser>
          <c:idx val="1"/>
          <c:order val="1"/>
          <c:tx>
            <c:v>2个进程</c:v>
          </c:tx>
          <c:cat>
            <c:numRef>
              <c:f>MPI性能分析表2!$B$53:$F$53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MPI性能分析表2!$B$56:$F$56</c:f>
              <c:numCache>
                <c:formatCode>General</c:formatCode>
                <c:ptCount val="5"/>
                <c:pt idx="0">
                  <c:v>5.2</c:v>
                </c:pt>
                <c:pt idx="1">
                  <c:v>10.200000000000001</c:v>
                </c:pt>
                <c:pt idx="2">
                  <c:v>20.299999999999997</c:v>
                </c:pt>
                <c:pt idx="3">
                  <c:v>40.4</c:v>
                </c:pt>
                <c:pt idx="4">
                  <c:v>81.3</c:v>
                </c:pt>
              </c:numCache>
            </c:numRef>
          </c:val>
          <c:smooth val="0"/>
        </c:ser>
        <c:ser>
          <c:idx val="2"/>
          <c:order val="2"/>
          <c:tx>
            <c:v>4个进程</c:v>
          </c:tx>
          <c:cat>
            <c:numRef>
              <c:f>MPI性能分析表2!$B$53:$F$53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MPI性能分析表2!$B$57:$F$57</c:f>
              <c:numCache>
                <c:formatCode>General</c:formatCode>
                <c:ptCount val="5"/>
                <c:pt idx="0">
                  <c:v>2.6</c:v>
                </c:pt>
                <c:pt idx="1">
                  <c:v>5.2</c:v>
                </c:pt>
                <c:pt idx="2">
                  <c:v>10.3</c:v>
                </c:pt>
                <c:pt idx="3">
                  <c:v>20.400000000000002</c:v>
                </c:pt>
                <c:pt idx="4">
                  <c:v>41</c:v>
                </c:pt>
              </c:numCache>
            </c:numRef>
          </c:val>
          <c:smooth val="0"/>
        </c:ser>
        <c:ser>
          <c:idx val="3"/>
          <c:order val="3"/>
          <c:tx>
            <c:v>8个进程</c:v>
          </c:tx>
          <c:cat>
            <c:numRef>
              <c:f>MPI性能分析表2!$B$53:$F$53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MPI性能分析表2!$B$58:$F$58</c:f>
              <c:numCache>
                <c:formatCode>General</c:formatCode>
                <c:ptCount val="5"/>
                <c:pt idx="0">
                  <c:v>1.4</c:v>
                </c:pt>
                <c:pt idx="1">
                  <c:v>2.7</c:v>
                </c:pt>
                <c:pt idx="2">
                  <c:v>5.3</c:v>
                </c:pt>
                <c:pt idx="3">
                  <c:v>10.4</c:v>
                </c:pt>
                <c:pt idx="4">
                  <c:v>20.8</c:v>
                </c:pt>
              </c:numCache>
            </c:numRef>
          </c:val>
          <c:smooth val="0"/>
        </c:ser>
        <c:ser>
          <c:idx val="4"/>
          <c:order val="4"/>
          <c:tx>
            <c:v>16个进程</c:v>
          </c:tx>
          <c:cat>
            <c:numRef>
              <c:f>MPI性能分析表2!$B$53:$F$53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MPI性能分析表2!$B$59:$F$59</c:f>
              <c:numCache>
                <c:formatCode>General</c:formatCode>
                <c:ptCount val="5"/>
                <c:pt idx="0">
                  <c:v>0.8</c:v>
                </c:pt>
                <c:pt idx="1">
                  <c:v>1.5</c:v>
                </c:pt>
                <c:pt idx="2">
                  <c:v>2.8</c:v>
                </c:pt>
                <c:pt idx="3">
                  <c:v>5.4</c:v>
                </c:pt>
                <c:pt idx="4">
                  <c:v>10.6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83488"/>
        <c:axId val="81185408"/>
      </c:lineChart>
      <c:catAx>
        <c:axId val="8118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</a:p>
            </c:rich>
          </c:tx>
          <c:layout>
            <c:manualLayout>
              <c:xMode val="edge"/>
              <c:yMode val="edge"/>
              <c:x val="0.79117475940507431"/>
              <c:y val="0.912037037037037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1185408"/>
        <c:crosses val="autoZero"/>
        <c:auto val="1"/>
        <c:lblAlgn val="ctr"/>
        <c:lblOffset val="100"/>
        <c:noMultiLvlLbl val="0"/>
      </c:catAx>
      <c:valAx>
        <c:axId val="81185408"/>
        <c:scaling>
          <c:logBase val="2"/>
          <c:orientation val="minMax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时间的对数（以</a:t>
                </a:r>
                <a:r>
                  <a:rPr lang="en-US" altLang="zh-CN"/>
                  <a:t>2</a:t>
                </a:r>
                <a:r>
                  <a:rPr lang="zh-CN" altLang="en-US"/>
                  <a:t>为底）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28062232352534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118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MPI</a:t>
            </a:r>
            <a:r>
              <a:rPr lang="zh-CN" altLang="en-US" sz="1200"/>
              <a:t>计算时间的对数与集群规模关系图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940507436570429"/>
          <c:y val="0.13936351706036745"/>
          <c:w val="0.64390048118985121"/>
          <c:h val="0.74465660542432199"/>
        </c:manualLayout>
      </c:layout>
      <c:lineChart>
        <c:grouping val="standard"/>
        <c:varyColors val="0"/>
        <c:ser>
          <c:idx val="0"/>
          <c:order val="0"/>
          <c:tx>
            <c:v>10万数据集</c:v>
          </c:tx>
          <c:cat>
            <c:numRef>
              <c:f>MPI性能分析表2!$A$55:$A$59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MPI性能分析表2!$B$55:$B$59</c:f>
              <c:numCache>
                <c:formatCode>General</c:formatCode>
                <c:ptCount val="5"/>
                <c:pt idx="0">
                  <c:v>10.3</c:v>
                </c:pt>
                <c:pt idx="1">
                  <c:v>5.2</c:v>
                </c:pt>
                <c:pt idx="2">
                  <c:v>2.6</c:v>
                </c:pt>
                <c:pt idx="3">
                  <c:v>1.4</c:v>
                </c:pt>
                <c:pt idx="4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v>20万数据集</c:v>
          </c:tx>
          <c:cat>
            <c:numRef>
              <c:f>MPI性能分析表2!$A$55:$A$59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MPI性能分析表2!$C$55:$C$59</c:f>
              <c:numCache>
                <c:formatCode>General</c:formatCode>
                <c:ptCount val="5"/>
                <c:pt idx="0">
                  <c:v>20.299999999999997</c:v>
                </c:pt>
                <c:pt idx="1">
                  <c:v>10.200000000000001</c:v>
                </c:pt>
                <c:pt idx="2">
                  <c:v>5.2</c:v>
                </c:pt>
                <c:pt idx="3">
                  <c:v>2.7</c:v>
                </c:pt>
                <c:pt idx="4">
                  <c:v>1.5</c:v>
                </c:pt>
              </c:numCache>
            </c:numRef>
          </c:val>
          <c:smooth val="0"/>
        </c:ser>
        <c:ser>
          <c:idx val="2"/>
          <c:order val="2"/>
          <c:tx>
            <c:v>40万数据集</c:v>
          </c:tx>
          <c:cat>
            <c:numRef>
              <c:f>MPI性能分析表2!$A$55:$A$59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MPI性能分析表2!$D$55:$D$59</c:f>
              <c:numCache>
                <c:formatCode>General</c:formatCode>
                <c:ptCount val="5"/>
                <c:pt idx="0">
                  <c:v>40.700000000000003</c:v>
                </c:pt>
                <c:pt idx="1">
                  <c:v>20.299999999999997</c:v>
                </c:pt>
                <c:pt idx="2">
                  <c:v>10.3</c:v>
                </c:pt>
                <c:pt idx="3">
                  <c:v>5.3</c:v>
                </c:pt>
                <c:pt idx="4">
                  <c:v>2.8</c:v>
                </c:pt>
              </c:numCache>
            </c:numRef>
          </c:val>
          <c:smooth val="0"/>
        </c:ser>
        <c:ser>
          <c:idx val="3"/>
          <c:order val="3"/>
          <c:tx>
            <c:v>80万数据集</c:v>
          </c:tx>
          <c:cat>
            <c:numRef>
              <c:f>MPI性能分析表2!$A$55:$A$59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MPI性能分析表2!$E$55:$E$59</c:f>
              <c:numCache>
                <c:formatCode>General</c:formatCode>
                <c:ptCount val="5"/>
                <c:pt idx="0">
                  <c:v>80.400000000000006</c:v>
                </c:pt>
                <c:pt idx="1">
                  <c:v>40.4</c:v>
                </c:pt>
                <c:pt idx="2">
                  <c:v>20.400000000000002</c:v>
                </c:pt>
                <c:pt idx="3">
                  <c:v>10.4</c:v>
                </c:pt>
                <c:pt idx="4">
                  <c:v>5.4</c:v>
                </c:pt>
              </c:numCache>
            </c:numRef>
          </c:val>
          <c:smooth val="0"/>
        </c:ser>
        <c:ser>
          <c:idx val="4"/>
          <c:order val="4"/>
          <c:tx>
            <c:v>160万数据集</c:v>
          </c:tx>
          <c:cat>
            <c:numRef>
              <c:f>MPI性能分析表2!$A$55:$A$59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MPI性能分析表2!$F$55:$F$59</c:f>
              <c:numCache>
                <c:formatCode>General</c:formatCode>
                <c:ptCount val="5"/>
                <c:pt idx="0">
                  <c:v>161.80000000000001</c:v>
                </c:pt>
                <c:pt idx="1">
                  <c:v>81.3</c:v>
                </c:pt>
                <c:pt idx="2">
                  <c:v>41</c:v>
                </c:pt>
                <c:pt idx="3">
                  <c:v>20.8</c:v>
                </c:pt>
                <c:pt idx="4">
                  <c:v>10.6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99392"/>
        <c:axId val="64678144"/>
      </c:lineChart>
      <c:catAx>
        <c:axId val="4629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进程数</a:t>
                </a:r>
              </a:p>
            </c:rich>
          </c:tx>
          <c:layout>
            <c:manualLayout>
              <c:xMode val="edge"/>
              <c:yMode val="edge"/>
              <c:x val="0.8189663167104112"/>
              <c:y val="0.870370370370370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678144"/>
        <c:crosses val="autoZero"/>
        <c:auto val="1"/>
        <c:lblAlgn val="ctr"/>
        <c:lblOffset val="100"/>
        <c:noMultiLvlLbl val="0"/>
      </c:catAx>
      <c:valAx>
        <c:axId val="64678144"/>
        <c:scaling>
          <c:logBase val="2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时间的对数（以</a:t>
                </a:r>
                <a:r>
                  <a:rPr lang="en-US" altLang="zh-CN"/>
                  <a:t>2</a:t>
                </a:r>
                <a:r>
                  <a:rPr lang="zh-CN" altLang="en-US"/>
                  <a:t>为底）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100962379702537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299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330555555555568"/>
          <c:y val="0.29070683872849229"/>
          <c:w val="0.22002777777777774"/>
          <c:h val="0.418585958005249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Hadoop</a:t>
            </a:r>
            <a:r>
              <a:rPr lang="zh-CN" altLang="en-US" sz="1200"/>
              <a:t>与</a:t>
            </a:r>
            <a:r>
              <a:rPr lang="en-US" altLang="zh-CN" sz="1200"/>
              <a:t>MPI</a:t>
            </a:r>
            <a:r>
              <a:rPr lang="zh-CN" altLang="en-US" sz="1200"/>
              <a:t>计算时间与数据规模关系图</a:t>
            </a:r>
          </a:p>
        </c:rich>
      </c:tx>
      <c:layout>
        <c:manualLayout>
          <c:xMode val="edge"/>
          <c:yMode val="edge"/>
          <c:x val="0.18064588801399828"/>
          <c:y val="4.166666666666666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Hadoop</c:v>
          </c:tx>
          <c:invertIfNegative val="0"/>
          <c:cat>
            <c:numRef>
              <c:f>Hadoop与MPI计算时间比较!$B$2:$F$2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Hadoop与MPI计算时间比较!$B$3:$F$3</c:f>
              <c:numCache>
                <c:formatCode>0.0_);[Red]\(0.0\)</c:formatCode>
                <c:ptCount val="5"/>
                <c:pt idx="0">
                  <c:v>8117.4</c:v>
                </c:pt>
                <c:pt idx="1">
                  <c:v>10951.9</c:v>
                </c:pt>
                <c:pt idx="2">
                  <c:v>15527.8</c:v>
                </c:pt>
                <c:pt idx="3">
                  <c:v>28090.3</c:v>
                </c:pt>
                <c:pt idx="4">
                  <c:v>49565.599999999999</c:v>
                </c:pt>
              </c:numCache>
            </c:numRef>
          </c:val>
        </c:ser>
        <c:ser>
          <c:idx val="1"/>
          <c:order val="1"/>
          <c:tx>
            <c:v>MPI</c:v>
          </c:tx>
          <c:invertIfNegative val="0"/>
          <c:cat>
            <c:numRef>
              <c:f>Hadoop与MPI计算时间比较!$B$2:$F$2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Hadoop与MPI计算时间比较!$B$4:$F$4</c:f>
              <c:numCache>
                <c:formatCode>0.0_);[Red]\(0.0\)</c:formatCode>
                <c:ptCount val="5"/>
                <c:pt idx="0">
                  <c:v>130</c:v>
                </c:pt>
                <c:pt idx="1">
                  <c:v>256.7</c:v>
                </c:pt>
                <c:pt idx="2">
                  <c:v>728.5</c:v>
                </c:pt>
                <c:pt idx="3">
                  <c:v>1096.3000000000002</c:v>
                </c:pt>
                <c:pt idx="4">
                  <c:v>2847.6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79904"/>
        <c:axId val="99194368"/>
      </c:barChart>
      <c:catAx>
        <c:axId val="9917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</a:p>
            </c:rich>
          </c:tx>
          <c:layout>
            <c:manualLayout>
              <c:xMode val="edge"/>
              <c:yMode val="edge"/>
              <c:x val="0.7859877515310586"/>
              <c:y val="0.87962962962962965"/>
            </c:manualLayout>
          </c:layout>
          <c:overlay val="0"/>
        </c:title>
        <c:numFmt formatCode="#,##0_);[Red]\(#,##0\)" sourceLinked="0"/>
        <c:majorTickMark val="out"/>
        <c:minorTickMark val="none"/>
        <c:tickLblPos val="nextTo"/>
        <c:crossAx val="99194368"/>
        <c:crosses val="autoZero"/>
        <c:auto val="1"/>
        <c:lblAlgn val="ctr"/>
        <c:lblOffset val="100"/>
        <c:noMultiLvlLbl val="0"/>
      </c:catAx>
      <c:valAx>
        <c:axId val="99194368"/>
        <c:scaling>
          <c:orientation val="minMax"/>
          <c:max val="50000"/>
        </c:scaling>
        <c:delete val="0"/>
        <c:axPos val="l"/>
        <c:majorGridlines/>
        <c:numFmt formatCode="#,##0_);[Red]\(#,##0\)" sourceLinked="0"/>
        <c:majorTickMark val="out"/>
        <c:minorTickMark val="none"/>
        <c:tickLblPos val="nextTo"/>
        <c:crossAx val="9917990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2222222222222223E-2"/>
                <c:y val="9.3067220764071146E-2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zh-CN" altLang="en-US"/>
                    <a:t>时间</a:t>
                  </a:r>
                  <a:r>
                    <a:rPr lang="en-US" altLang="zh-CN"/>
                    <a:t>(X1000ms)</a:t>
                  </a:r>
                  <a:endParaRPr lang="zh-CN" altLang="en-US"/>
                </a:p>
              </c:rich>
            </c:tx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200"/>
              <a:t>Hadoop</a:t>
            </a:r>
            <a:r>
              <a:rPr lang="zh-CN" altLang="en-US" sz="1200"/>
              <a:t>与</a:t>
            </a:r>
            <a:r>
              <a:rPr lang="en-US" altLang="en-US" sz="1200"/>
              <a:t>MPI</a:t>
            </a:r>
            <a:r>
              <a:rPr lang="zh-CN" altLang="en-US" sz="1200"/>
              <a:t>计算时间比率图</a:t>
            </a:r>
            <a:endParaRPr lang="en-US" altLang="en-US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718285214348206"/>
          <c:y val="0.16531277340332459"/>
          <c:w val="0.57733048993875768"/>
          <c:h val="0.62611475648877224"/>
        </c:manualLayout>
      </c:layout>
      <c:lineChart>
        <c:grouping val="standard"/>
        <c:varyColors val="0"/>
        <c:ser>
          <c:idx val="0"/>
          <c:order val="0"/>
          <c:tx>
            <c:v>Hadoop/MPI</c:v>
          </c:tx>
          <c:marker>
            <c:symbol val="none"/>
          </c:marker>
          <c:cat>
            <c:numRef>
              <c:f>Hadoop与MPI计算时间比较!$B$29:$E$29</c:f>
              <c:numCache>
                <c:formatCode>General</c:formatCode>
                <c:ptCount val="4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</c:numCache>
            </c:numRef>
          </c:cat>
          <c:val>
            <c:numRef>
              <c:f>Hadoop与MPI计算时间比较!$B$32:$E$32</c:f>
              <c:numCache>
                <c:formatCode>General</c:formatCode>
                <c:ptCount val="4"/>
                <c:pt idx="0">
                  <c:v>3.7088189588189584</c:v>
                </c:pt>
                <c:pt idx="1">
                  <c:v>29.843936190659235</c:v>
                </c:pt>
                <c:pt idx="2">
                  <c:v>80.217106494478742</c:v>
                </c:pt>
                <c:pt idx="3">
                  <c:v>200.62760055478503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13536"/>
        <c:axId val="99315712"/>
      </c:lineChart>
      <c:catAx>
        <c:axId val="9931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计算精度</a:t>
                </a:r>
              </a:p>
            </c:rich>
          </c:tx>
          <c:layout>
            <c:manualLayout>
              <c:xMode val="edge"/>
              <c:yMode val="edge"/>
              <c:x val="0.78562576552930896"/>
              <c:y val="0.814814814814814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315712"/>
        <c:crosses val="autoZero"/>
        <c:auto val="1"/>
        <c:lblAlgn val="ctr"/>
        <c:lblOffset val="100"/>
        <c:noMultiLvlLbl val="0"/>
      </c:catAx>
      <c:valAx>
        <c:axId val="99315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比率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7.863626421697285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31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Hadoop </a:t>
            </a:r>
            <a:r>
              <a:rPr lang="zh-CN" altLang="en-US" sz="1200"/>
              <a:t>计算时间与计算精度关系图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514129483814522"/>
          <c:y val="0.13473388743073783"/>
          <c:w val="0.47627537182852142"/>
          <c:h val="0.73076771653543304"/>
        </c:manualLayout>
      </c:layout>
      <c:lineChart>
        <c:grouping val="standard"/>
        <c:varyColors val="0"/>
        <c:ser>
          <c:idx val="0"/>
          <c:order val="0"/>
          <c:tx>
            <c:v>数据规模：100000</c:v>
          </c:tx>
          <c:cat>
            <c:numRef>
              <c:f>Hadoop性能分析!$A$8:$A$10</c:f>
              <c:numCache>
                <c:formatCode>General</c:formatCode>
                <c:ptCount val="3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</c:numCache>
            </c:numRef>
          </c:cat>
          <c:val>
            <c:numRef>
              <c:f>Hadoop性能分析!$B$8:$B$10</c:f>
              <c:numCache>
                <c:formatCode>0.0_ </c:formatCode>
                <c:ptCount val="3"/>
                <c:pt idx="0">
                  <c:v>1398.4</c:v>
                </c:pt>
                <c:pt idx="1">
                  <c:v>8117.4</c:v>
                </c:pt>
                <c:pt idx="2">
                  <c:v>20495.599999999999</c:v>
                </c:pt>
              </c:numCache>
            </c:numRef>
          </c:val>
          <c:smooth val="0"/>
        </c:ser>
        <c:ser>
          <c:idx val="1"/>
          <c:order val="1"/>
          <c:tx>
            <c:v>数据规模：200000</c:v>
          </c:tx>
          <c:cat>
            <c:numRef>
              <c:f>Hadoop性能分析!$A$8:$A$10</c:f>
              <c:numCache>
                <c:formatCode>General</c:formatCode>
                <c:ptCount val="3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</c:numCache>
            </c:numRef>
          </c:cat>
          <c:val>
            <c:numRef>
              <c:f>Hadoop性能分析!$C$8:$C$10</c:f>
              <c:numCache>
                <c:formatCode>0.0_ </c:formatCode>
                <c:ptCount val="3"/>
                <c:pt idx="0">
                  <c:v>1888.9</c:v>
                </c:pt>
                <c:pt idx="1">
                  <c:v>10951.9</c:v>
                </c:pt>
                <c:pt idx="2">
                  <c:v>25281</c:v>
                </c:pt>
              </c:numCache>
            </c:numRef>
          </c:val>
          <c:smooth val="0"/>
        </c:ser>
        <c:ser>
          <c:idx val="2"/>
          <c:order val="2"/>
          <c:tx>
            <c:v>数据规模：400000</c:v>
          </c:tx>
          <c:cat>
            <c:numRef>
              <c:f>Hadoop性能分析!$A$8:$A$10</c:f>
              <c:numCache>
                <c:formatCode>General</c:formatCode>
                <c:ptCount val="3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</c:numCache>
            </c:numRef>
          </c:cat>
          <c:val>
            <c:numRef>
              <c:f>Hadoop性能分析!$D$8:$D$10</c:f>
              <c:numCache>
                <c:formatCode>0.0_ </c:formatCode>
                <c:ptCount val="3"/>
                <c:pt idx="0">
                  <c:v>1909.3</c:v>
                </c:pt>
                <c:pt idx="1">
                  <c:v>15527.8</c:v>
                </c:pt>
                <c:pt idx="2">
                  <c:v>42860</c:v>
                </c:pt>
              </c:numCache>
            </c:numRef>
          </c:val>
          <c:smooth val="0"/>
        </c:ser>
        <c:ser>
          <c:idx val="3"/>
          <c:order val="3"/>
          <c:tx>
            <c:v>数据规模：800000</c:v>
          </c:tx>
          <c:cat>
            <c:numRef>
              <c:f>Hadoop性能分析!$A$8:$A$10</c:f>
              <c:numCache>
                <c:formatCode>General</c:formatCode>
                <c:ptCount val="3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</c:numCache>
            </c:numRef>
          </c:cat>
          <c:val>
            <c:numRef>
              <c:f>Hadoop性能分析!$E$8:$E$10</c:f>
              <c:numCache>
                <c:formatCode>0.0_ </c:formatCode>
                <c:ptCount val="3"/>
                <c:pt idx="0">
                  <c:v>2377.1999999999998</c:v>
                </c:pt>
                <c:pt idx="1">
                  <c:v>28090.3</c:v>
                </c:pt>
                <c:pt idx="2">
                  <c:v>74050.399999999994</c:v>
                </c:pt>
              </c:numCache>
            </c:numRef>
          </c:val>
          <c:smooth val="0"/>
        </c:ser>
        <c:ser>
          <c:idx val="4"/>
          <c:order val="4"/>
          <c:tx>
            <c:v>数据规模：1600000</c:v>
          </c:tx>
          <c:cat>
            <c:numRef>
              <c:f>Hadoop性能分析!$A$8:$A$10</c:f>
              <c:numCache>
                <c:formatCode>General</c:formatCode>
                <c:ptCount val="3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</c:numCache>
            </c:numRef>
          </c:cat>
          <c:val>
            <c:numRef>
              <c:f>Hadoop性能分析!$F$8:$F$10</c:f>
              <c:numCache>
                <c:formatCode>0.0_ </c:formatCode>
                <c:ptCount val="3"/>
                <c:pt idx="0">
                  <c:v>3351.9</c:v>
                </c:pt>
                <c:pt idx="1">
                  <c:v>49565.599999999999</c:v>
                </c:pt>
                <c:pt idx="2">
                  <c:v>141924.79999999999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51680"/>
        <c:axId val="99024896"/>
      </c:lineChart>
      <c:catAx>
        <c:axId val="9855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计算精度</a:t>
                </a:r>
              </a:p>
            </c:rich>
          </c:tx>
          <c:layout>
            <c:manualLayout>
              <c:xMode val="edge"/>
              <c:yMode val="edge"/>
              <c:x val="0.7074455380577428"/>
              <c:y val="0.837962962962962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024896"/>
        <c:crosses val="autoZero"/>
        <c:auto val="1"/>
        <c:lblAlgn val="ctr"/>
        <c:lblOffset val="100"/>
        <c:noMultiLvlLbl val="0"/>
      </c:catAx>
      <c:valAx>
        <c:axId val="99024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/>
          <c:overlay val="0"/>
        </c:title>
        <c:numFmt formatCode="0_ " sourceLinked="0"/>
        <c:majorTickMark val="out"/>
        <c:minorTickMark val="none"/>
        <c:tickLblPos val="nextTo"/>
        <c:crossAx val="9855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altLang="en-US" sz="1200"/>
              <a:t>Hadoop</a:t>
            </a:r>
            <a:r>
              <a:rPr lang="zh-CN" altLang="en-US" sz="1200"/>
              <a:t>与</a:t>
            </a:r>
            <a:r>
              <a:rPr lang="en-US" altLang="en-US" sz="1200"/>
              <a:t>MPI</a:t>
            </a:r>
            <a:r>
              <a:rPr lang="zh-CN" altLang="en-US" sz="1200"/>
              <a:t>计算时间比率图</a:t>
            </a:r>
            <a:endParaRPr lang="en-US" altLang="en-US" sz="1200"/>
          </a:p>
        </c:rich>
      </c:tx>
      <c:layout>
        <c:manualLayout>
          <c:xMode val="edge"/>
          <c:yMode val="edge"/>
          <c:x val="0.26984711286089241"/>
          <c:y val="3.703703703703703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Hadoop/MPI</c:v>
          </c:tx>
          <c:marker>
            <c:symbol val="none"/>
          </c:marker>
          <c:cat>
            <c:numRef>
              <c:f>Hadoop与MPI计算时间比较!$B$2:$F$2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Hadoop与MPI计算时间比较!$B$5:$F$5</c:f>
              <c:numCache>
                <c:formatCode>0.0_);[Red]\(0.0\)</c:formatCode>
                <c:ptCount val="5"/>
                <c:pt idx="0">
                  <c:v>62.441538461538457</c:v>
                </c:pt>
                <c:pt idx="1">
                  <c:v>42.664199454616281</c:v>
                </c:pt>
                <c:pt idx="2">
                  <c:v>21.314756348661632</c:v>
                </c:pt>
                <c:pt idx="3">
                  <c:v>25.622822220195197</c:v>
                </c:pt>
                <c:pt idx="4">
                  <c:v>17.406096361848576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36576"/>
        <c:axId val="99338496"/>
      </c:lineChart>
      <c:catAx>
        <c:axId val="9933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</a:p>
            </c:rich>
          </c:tx>
          <c:layout>
            <c:manualLayout>
              <c:xMode val="edge"/>
              <c:yMode val="edge"/>
              <c:x val="0.75054943132108498"/>
              <c:y val="0.84722222222222221"/>
            </c:manualLayout>
          </c:layout>
          <c:overlay val="0"/>
        </c:title>
        <c:numFmt formatCode="#,##0_);[Red]\(#,##0\)" sourceLinked="0"/>
        <c:majorTickMark val="out"/>
        <c:minorTickMark val="none"/>
        <c:tickLblPos val="nextTo"/>
        <c:crossAx val="99338496"/>
        <c:crosses val="autoZero"/>
        <c:auto val="1"/>
        <c:lblAlgn val="ctr"/>
        <c:lblOffset val="100"/>
        <c:noMultiLvlLbl val="0"/>
      </c:catAx>
      <c:valAx>
        <c:axId val="99338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比率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6196959755030618"/>
            </c:manualLayout>
          </c:layout>
          <c:overlay val="0"/>
        </c:title>
        <c:numFmt formatCode="#,##0_);[Red]\(#,##0\)" sourceLinked="0"/>
        <c:majorTickMark val="out"/>
        <c:minorTickMark val="none"/>
        <c:tickLblPos val="nextTo"/>
        <c:crossAx val="9933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Hadoop</a:t>
            </a:r>
            <a:r>
              <a:rPr lang="zh-CN" altLang="en-US" sz="1200"/>
              <a:t>计算时间的对数与数据规模关系图</a:t>
            </a:r>
          </a:p>
        </c:rich>
      </c:tx>
      <c:layout>
        <c:manualLayout>
          <c:xMode val="edge"/>
          <c:yMode val="edge"/>
          <c:x val="0.18062489063867013"/>
          <c:y val="5.49828377061044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848840769903764"/>
          <c:y val="0.24150093045103965"/>
          <c:w val="0.51594203849518805"/>
          <c:h val="0.52220094423282704"/>
        </c:manualLayout>
      </c:layout>
      <c:lineChart>
        <c:grouping val="standard"/>
        <c:varyColors val="0"/>
        <c:ser>
          <c:idx val="0"/>
          <c:order val="0"/>
          <c:tx>
            <c:v>阈值精度：1</c:v>
          </c:tx>
          <c:cat>
            <c:numRef>
              <c:f>Hadoop性能分析!$B$7:$F$7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Hadoop性能分析!$B$8:$F$8</c:f>
              <c:numCache>
                <c:formatCode>0.0_ </c:formatCode>
                <c:ptCount val="5"/>
                <c:pt idx="0">
                  <c:v>1398.4</c:v>
                </c:pt>
                <c:pt idx="1">
                  <c:v>1888.9</c:v>
                </c:pt>
                <c:pt idx="2">
                  <c:v>1909.3</c:v>
                </c:pt>
                <c:pt idx="3">
                  <c:v>2377.1999999999998</c:v>
                </c:pt>
                <c:pt idx="4">
                  <c:v>3351.9</c:v>
                </c:pt>
              </c:numCache>
            </c:numRef>
          </c:val>
          <c:smooth val="0"/>
        </c:ser>
        <c:ser>
          <c:idx val="1"/>
          <c:order val="1"/>
          <c:tx>
            <c:v>阈值精度：0.1</c:v>
          </c:tx>
          <c:cat>
            <c:numRef>
              <c:f>Hadoop性能分析!$B$7:$F$7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Hadoop性能分析!$B$9:$F$9</c:f>
              <c:numCache>
                <c:formatCode>0.0_ </c:formatCode>
                <c:ptCount val="5"/>
                <c:pt idx="0">
                  <c:v>8117.4</c:v>
                </c:pt>
                <c:pt idx="1">
                  <c:v>10951.9</c:v>
                </c:pt>
                <c:pt idx="2">
                  <c:v>15527.8</c:v>
                </c:pt>
                <c:pt idx="3">
                  <c:v>28090.3</c:v>
                </c:pt>
                <c:pt idx="4">
                  <c:v>49565.599999999999</c:v>
                </c:pt>
              </c:numCache>
            </c:numRef>
          </c:val>
          <c:smooth val="0"/>
        </c:ser>
        <c:ser>
          <c:idx val="2"/>
          <c:order val="2"/>
          <c:tx>
            <c:v>阈值精度：0.011</c:v>
          </c:tx>
          <c:cat>
            <c:numRef>
              <c:f>Hadoop性能分析!$B$7:$F$7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Hadoop性能分析!$B$10:$F$10</c:f>
              <c:numCache>
                <c:formatCode>0.0_ </c:formatCode>
                <c:ptCount val="5"/>
                <c:pt idx="0">
                  <c:v>20495.599999999999</c:v>
                </c:pt>
                <c:pt idx="1">
                  <c:v>25281</c:v>
                </c:pt>
                <c:pt idx="2">
                  <c:v>42860</c:v>
                </c:pt>
                <c:pt idx="3">
                  <c:v>74050.399999999994</c:v>
                </c:pt>
                <c:pt idx="4">
                  <c:v>141924.79999999999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92256"/>
        <c:axId val="85793792"/>
      </c:lineChart>
      <c:catAx>
        <c:axId val="8579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</a:p>
            </c:rich>
          </c:tx>
          <c:layout>
            <c:manualLayout>
              <c:xMode val="edge"/>
              <c:yMode val="edge"/>
              <c:x val="0.7756259842519686"/>
              <c:y val="0.789232455459932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5793792"/>
        <c:crosses val="autoZero"/>
        <c:auto val="1"/>
        <c:lblAlgn val="ctr"/>
        <c:lblOffset val="100"/>
        <c:noMultiLvlLbl val="0"/>
      </c:catAx>
      <c:valAx>
        <c:axId val="85793792"/>
        <c:scaling>
          <c:logBase val="2"/>
          <c:orientation val="minMax"/>
          <c:min val="102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时间对数（以</a:t>
                </a:r>
                <a:r>
                  <a:rPr lang="en-US" altLang="zh-CN"/>
                  <a:t>2</a:t>
                </a:r>
                <a:r>
                  <a:rPr lang="zh-CN" altLang="en-US"/>
                  <a:t>为底）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9.3059174377131765E-2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crossAx val="85792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165266841644803"/>
          <c:y val="0.42750563357618621"/>
          <c:w val="0.28556955380577426"/>
          <c:h val="0.248562472986614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Hadoop</a:t>
            </a:r>
            <a:r>
              <a:rPr lang="zh-CN" altLang="en-US" sz="1200"/>
              <a:t>计算计算时间的对数与计算精度关系图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979396325459318"/>
          <c:y val="0.19309055118110235"/>
          <c:w val="0.42217825896762906"/>
          <c:h val="0.61685549722951294"/>
        </c:manualLayout>
      </c:layout>
      <c:lineChart>
        <c:grouping val="standard"/>
        <c:varyColors val="0"/>
        <c:ser>
          <c:idx val="0"/>
          <c:order val="0"/>
          <c:tx>
            <c:v>数据规模：100000</c:v>
          </c:tx>
          <c:cat>
            <c:numRef>
              <c:f>Hadoop性能分析!$A$8:$A$10</c:f>
              <c:numCache>
                <c:formatCode>General</c:formatCode>
                <c:ptCount val="3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</c:numCache>
            </c:numRef>
          </c:cat>
          <c:val>
            <c:numRef>
              <c:f>Hadoop性能分析!$B$8:$B$10</c:f>
              <c:numCache>
                <c:formatCode>0.0_ </c:formatCode>
                <c:ptCount val="3"/>
                <c:pt idx="0">
                  <c:v>1398.4</c:v>
                </c:pt>
                <c:pt idx="1">
                  <c:v>8117.4</c:v>
                </c:pt>
                <c:pt idx="2">
                  <c:v>20495.599999999999</c:v>
                </c:pt>
              </c:numCache>
            </c:numRef>
          </c:val>
          <c:smooth val="0"/>
        </c:ser>
        <c:ser>
          <c:idx val="1"/>
          <c:order val="1"/>
          <c:tx>
            <c:v>数据规模：200000</c:v>
          </c:tx>
          <c:cat>
            <c:numRef>
              <c:f>Hadoop性能分析!$A$8:$A$10</c:f>
              <c:numCache>
                <c:formatCode>General</c:formatCode>
                <c:ptCount val="3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</c:numCache>
            </c:numRef>
          </c:cat>
          <c:val>
            <c:numRef>
              <c:f>Hadoop性能分析!$C$8:$C$10</c:f>
              <c:numCache>
                <c:formatCode>0.0_ </c:formatCode>
                <c:ptCount val="3"/>
                <c:pt idx="0">
                  <c:v>1888.9</c:v>
                </c:pt>
                <c:pt idx="1">
                  <c:v>10951.9</c:v>
                </c:pt>
                <c:pt idx="2">
                  <c:v>25281</c:v>
                </c:pt>
              </c:numCache>
            </c:numRef>
          </c:val>
          <c:smooth val="0"/>
        </c:ser>
        <c:ser>
          <c:idx val="2"/>
          <c:order val="2"/>
          <c:tx>
            <c:v>数据规模：400000</c:v>
          </c:tx>
          <c:cat>
            <c:numRef>
              <c:f>Hadoop性能分析!$A$8:$A$10</c:f>
              <c:numCache>
                <c:formatCode>General</c:formatCode>
                <c:ptCount val="3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</c:numCache>
            </c:numRef>
          </c:cat>
          <c:val>
            <c:numRef>
              <c:f>Hadoop性能分析!$D$8:$D$10</c:f>
              <c:numCache>
                <c:formatCode>0.0_ </c:formatCode>
                <c:ptCount val="3"/>
                <c:pt idx="0">
                  <c:v>1909.3</c:v>
                </c:pt>
                <c:pt idx="1">
                  <c:v>15527.8</c:v>
                </c:pt>
                <c:pt idx="2">
                  <c:v>42860</c:v>
                </c:pt>
              </c:numCache>
            </c:numRef>
          </c:val>
          <c:smooth val="0"/>
        </c:ser>
        <c:ser>
          <c:idx val="3"/>
          <c:order val="3"/>
          <c:tx>
            <c:v>数据规模：800000</c:v>
          </c:tx>
          <c:cat>
            <c:numRef>
              <c:f>Hadoop性能分析!$A$8:$A$10</c:f>
              <c:numCache>
                <c:formatCode>General</c:formatCode>
                <c:ptCount val="3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</c:numCache>
            </c:numRef>
          </c:cat>
          <c:val>
            <c:numRef>
              <c:f>Hadoop性能分析!$E$8:$E$10</c:f>
              <c:numCache>
                <c:formatCode>0.0_ </c:formatCode>
                <c:ptCount val="3"/>
                <c:pt idx="0">
                  <c:v>2377.1999999999998</c:v>
                </c:pt>
                <c:pt idx="1">
                  <c:v>28090.3</c:v>
                </c:pt>
                <c:pt idx="2">
                  <c:v>74050.399999999994</c:v>
                </c:pt>
              </c:numCache>
            </c:numRef>
          </c:val>
          <c:smooth val="0"/>
        </c:ser>
        <c:ser>
          <c:idx val="4"/>
          <c:order val="4"/>
          <c:tx>
            <c:v>数据规模：1600000</c:v>
          </c:tx>
          <c:cat>
            <c:numRef>
              <c:f>Hadoop性能分析!$A$8:$A$10</c:f>
              <c:numCache>
                <c:formatCode>General</c:formatCode>
                <c:ptCount val="3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</c:numCache>
            </c:numRef>
          </c:cat>
          <c:val>
            <c:numRef>
              <c:f>Hadoop性能分析!$F$8:$F$10</c:f>
              <c:numCache>
                <c:formatCode>0.0_ </c:formatCode>
                <c:ptCount val="3"/>
                <c:pt idx="0">
                  <c:v>3351.9</c:v>
                </c:pt>
                <c:pt idx="1">
                  <c:v>49565.599999999999</c:v>
                </c:pt>
                <c:pt idx="2">
                  <c:v>141924.79999999999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66432"/>
        <c:axId val="103999744"/>
      </c:lineChart>
      <c:catAx>
        <c:axId val="10366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计算精度</a:t>
                </a:r>
              </a:p>
            </c:rich>
          </c:tx>
          <c:layout>
            <c:manualLayout>
              <c:xMode val="edge"/>
              <c:yMode val="edge"/>
              <c:x val="0.67189698162729661"/>
              <c:y val="0.819444444444444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3999744"/>
        <c:crosses val="autoZero"/>
        <c:auto val="1"/>
        <c:lblAlgn val="ctr"/>
        <c:lblOffset val="100"/>
        <c:noMultiLvlLbl val="0"/>
      </c:catAx>
      <c:valAx>
        <c:axId val="103999744"/>
        <c:scaling>
          <c:logBase val="10"/>
          <c:orientation val="minMax"/>
          <c:min val="102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时间对数（以</a:t>
                </a:r>
                <a:r>
                  <a:rPr lang="en-US" altLang="zh-CN"/>
                  <a:t>10</a:t>
                </a:r>
                <a:r>
                  <a:rPr lang="zh-CN" altLang="en-US"/>
                  <a:t>为底）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17165718868474775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crossAx val="10366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MPI I/O</a:t>
            </a:r>
            <a:r>
              <a:rPr lang="zh-CN" altLang="en-US" sz="1200"/>
              <a:t>时间与集群规模关系图</a:t>
            </a:r>
          </a:p>
        </c:rich>
      </c:tx>
      <c:layout>
        <c:manualLayout>
          <c:xMode val="edge"/>
          <c:yMode val="edge"/>
          <c:x val="0.26984711286089241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844685039370078"/>
          <c:y val="0.14399314668999708"/>
          <c:w val="0.52559470691163601"/>
          <c:h val="0.72613808690580339"/>
        </c:manualLayout>
      </c:layout>
      <c:lineChart>
        <c:grouping val="standard"/>
        <c:varyColors val="0"/>
        <c:ser>
          <c:idx val="0"/>
          <c:order val="0"/>
          <c:tx>
            <c:v>阈值精度：1</c:v>
          </c:tx>
          <c:cat>
            <c:numRef>
              <c:f>MPI性能分析表1!$A$21:$A$25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MPI性能分析表1!$B$21:$B$25</c:f>
              <c:numCache>
                <c:formatCode>0.0_ </c:formatCode>
                <c:ptCount val="5"/>
                <c:pt idx="0">
                  <c:v>516</c:v>
                </c:pt>
                <c:pt idx="1">
                  <c:v>521.59999999999991</c:v>
                </c:pt>
                <c:pt idx="2">
                  <c:v>520.4</c:v>
                </c:pt>
                <c:pt idx="3">
                  <c:v>517.80000000000007</c:v>
                </c:pt>
                <c:pt idx="4">
                  <c:v>514.1</c:v>
                </c:pt>
              </c:numCache>
            </c:numRef>
          </c:val>
          <c:smooth val="0"/>
        </c:ser>
        <c:ser>
          <c:idx val="1"/>
          <c:order val="1"/>
          <c:tx>
            <c:v>阈值精度：0.1</c:v>
          </c:tx>
          <c:cat>
            <c:numRef>
              <c:f>MPI性能分析表1!$A$21:$A$25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MPI性能分析表1!$C$21:$C$25</c:f>
              <c:numCache>
                <c:formatCode>0.0_ </c:formatCode>
                <c:ptCount val="5"/>
                <c:pt idx="0">
                  <c:v>513.29999999999995</c:v>
                </c:pt>
                <c:pt idx="1">
                  <c:v>519.59999999999991</c:v>
                </c:pt>
                <c:pt idx="2">
                  <c:v>522.29999999999995</c:v>
                </c:pt>
                <c:pt idx="3">
                  <c:v>508.4</c:v>
                </c:pt>
                <c:pt idx="4">
                  <c:v>517.5</c:v>
                </c:pt>
              </c:numCache>
            </c:numRef>
          </c:val>
          <c:smooth val="0"/>
        </c:ser>
        <c:ser>
          <c:idx val="2"/>
          <c:order val="2"/>
          <c:tx>
            <c:v>阈值精度：0.01</c:v>
          </c:tx>
          <c:cat>
            <c:numRef>
              <c:f>MPI性能分析表1!$A$21:$A$25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MPI性能分析表1!$D$21:$D$25</c:f>
              <c:numCache>
                <c:formatCode>0.0_ </c:formatCode>
                <c:ptCount val="5"/>
                <c:pt idx="0">
                  <c:v>556.6</c:v>
                </c:pt>
                <c:pt idx="1">
                  <c:v>508</c:v>
                </c:pt>
                <c:pt idx="2">
                  <c:v>539.29999999999995</c:v>
                </c:pt>
                <c:pt idx="3">
                  <c:v>522.59999999999991</c:v>
                </c:pt>
                <c:pt idx="4">
                  <c:v>518.1</c:v>
                </c:pt>
              </c:numCache>
            </c:numRef>
          </c:val>
          <c:smooth val="0"/>
        </c:ser>
        <c:ser>
          <c:idx val="3"/>
          <c:order val="3"/>
          <c:tx>
            <c:v>阈值精度：0.001</c:v>
          </c:tx>
          <c:cat>
            <c:numRef>
              <c:f>MPI性能分析表1!$A$21:$A$25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MPI性能分析表1!$E$21:$E$25</c:f>
              <c:numCache>
                <c:formatCode>0.0_ </c:formatCode>
                <c:ptCount val="5"/>
                <c:pt idx="0">
                  <c:v>522.5</c:v>
                </c:pt>
                <c:pt idx="1">
                  <c:v>540</c:v>
                </c:pt>
                <c:pt idx="2">
                  <c:v>523</c:v>
                </c:pt>
                <c:pt idx="3">
                  <c:v>529.29999999999995</c:v>
                </c:pt>
                <c:pt idx="4">
                  <c:v>546.20000000000005</c:v>
                </c:pt>
              </c:numCache>
            </c:numRef>
          </c:val>
          <c:smooth val="0"/>
        </c:ser>
        <c:ser>
          <c:idx val="4"/>
          <c:order val="4"/>
          <c:tx>
            <c:v>阈值精度：0.0001</c:v>
          </c:tx>
          <c:cat>
            <c:numRef>
              <c:f>MPI性能分析表1!$A$21:$A$25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MPI性能分析表1!$F$21:$F$25</c:f>
              <c:numCache>
                <c:formatCode>0.0_ </c:formatCode>
                <c:ptCount val="5"/>
                <c:pt idx="0">
                  <c:v>520.70000000000005</c:v>
                </c:pt>
                <c:pt idx="1">
                  <c:v>522.9</c:v>
                </c:pt>
                <c:pt idx="2">
                  <c:v>531.90000000000009</c:v>
                </c:pt>
                <c:pt idx="3">
                  <c:v>507</c:v>
                </c:pt>
                <c:pt idx="4">
                  <c:v>527.20000000000005</c:v>
                </c:pt>
              </c:numCache>
            </c:numRef>
          </c:val>
          <c:smooth val="0"/>
        </c:ser>
        <c:ser>
          <c:idx val="5"/>
          <c:order val="5"/>
          <c:tx>
            <c:v>阈值精度：0.00001</c:v>
          </c:tx>
          <c:cat>
            <c:numRef>
              <c:f>MPI性能分析表1!$A$21:$A$25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MPI性能分析表1!$G$21:$G$25</c:f>
              <c:numCache>
                <c:formatCode>0.0_ </c:formatCode>
                <c:ptCount val="5"/>
                <c:pt idx="0">
                  <c:v>521.59999999999991</c:v>
                </c:pt>
                <c:pt idx="1">
                  <c:v>511</c:v>
                </c:pt>
                <c:pt idx="2">
                  <c:v>530.1</c:v>
                </c:pt>
                <c:pt idx="3">
                  <c:v>520.80000000000007</c:v>
                </c:pt>
                <c:pt idx="4">
                  <c:v>523.59999999999991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70720"/>
        <c:axId val="99072640"/>
      </c:lineChart>
      <c:catAx>
        <c:axId val="9907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进程数</a:t>
                </a:r>
              </a:p>
            </c:rich>
          </c:tx>
          <c:layout>
            <c:manualLayout>
              <c:xMode val="edge"/>
              <c:yMode val="edge"/>
              <c:x val="0.73707742782152219"/>
              <c:y val="0.847222222222222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072640"/>
        <c:crosses val="autoZero"/>
        <c:auto val="1"/>
        <c:lblAlgn val="ctr"/>
        <c:lblOffset val="100"/>
        <c:noMultiLvlLbl val="0"/>
      </c:catAx>
      <c:valAx>
        <c:axId val="99072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7777777777777779E-3"/>
              <c:y val="8.9388305628463088E-2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crossAx val="99070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626377952755901"/>
          <c:y val="0.24884842519685038"/>
          <c:w val="0.29706955380577427"/>
          <c:h val="0.5023031496062991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MPI </a:t>
            </a:r>
            <a:r>
              <a:rPr lang="zh-CN" altLang="en-US" sz="1200"/>
              <a:t>计算时间与集群规模关系图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08573928258968"/>
          <c:y val="0.18565981335666376"/>
          <c:w val="0.51151137357830267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v>阈值精度：1</c:v>
          </c:tx>
          <c:cat>
            <c:numRef>
              <c:f>MPI性能分析表1!$A$38:$A$42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MPI性能分析表1!$B$38:$B$42</c:f>
              <c:numCache>
                <c:formatCode>0.0_ </c:formatCode>
                <c:ptCount val="5"/>
                <c:pt idx="0">
                  <c:v>9.7000000000000011</c:v>
                </c:pt>
                <c:pt idx="1">
                  <c:v>4.8</c:v>
                </c:pt>
                <c:pt idx="2">
                  <c:v>3</c:v>
                </c:pt>
                <c:pt idx="3">
                  <c:v>1.3</c:v>
                </c:pt>
                <c:pt idx="4">
                  <c:v>0.7</c:v>
                </c:pt>
              </c:numCache>
            </c:numRef>
          </c:val>
          <c:smooth val="0"/>
        </c:ser>
        <c:ser>
          <c:idx val="1"/>
          <c:order val="1"/>
          <c:tx>
            <c:v>阈值精度：0.1</c:v>
          </c:tx>
          <c:cat>
            <c:numRef>
              <c:f>MPI性能分析表1!$A$38:$A$42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MPI性能分析表1!$C$38:$C$42</c:f>
              <c:numCache>
                <c:formatCode>0.0_ </c:formatCode>
                <c:ptCount val="5"/>
                <c:pt idx="0">
                  <c:v>40.4</c:v>
                </c:pt>
                <c:pt idx="1">
                  <c:v>21.7</c:v>
                </c:pt>
                <c:pt idx="2">
                  <c:v>10.4</c:v>
                </c:pt>
                <c:pt idx="3">
                  <c:v>5.3</c:v>
                </c:pt>
                <c:pt idx="4">
                  <c:v>2.8</c:v>
                </c:pt>
              </c:numCache>
            </c:numRef>
          </c:val>
          <c:smooth val="0"/>
        </c:ser>
        <c:ser>
          <c:idx val="2"/>
          <c:order val="2"/>
          <c:tx>
            <c:v>阈值精度：0.01</c:v>
          </c:tx>
          <c:cat>
            <c:numRef>
              <c:f>MPI性能分析表1!$A$38:$A$42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MPI性能分析表1!$D$38:$D$42</c:f>
              <c:numCache>
                <c:formatCode>0.0_ </c:formatCode>
                <c:ptCount val="5"/>
                <c:pt idx="0">
                  <c:v>249.9</c:v>
                </c:pt>
                <c:pt idx="1">
                  <c:v>125.2</c:v>
                </c:pt>
                <c:pt idx="2">
                  <c:v>62.8</c:v>
                </c:pt>
                <c:pt idx="3">
                  <c:v>32.099999999999994</c:v>
                </c:pt>
                <c:pt idx="4">
                  <c:v>16.2</c:v>
                </c:pt>
              </c:numCache>
            </c:numRef>
          </c:val>
          <c:smooth val="0"/>
        </c:ser>
        <c:ser>
          <c:idx val="3"/>
          <c:order val="3"/>
          <c:tx>
            <c:v>阈值精度：0.001</c:v>
          </c:tx>
          <c:cat>
            <c:numRef>
              <c:f>MPI性能分析表1!$A$38:$A$42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MPI性能分析表1!$E$38:$E$42</c:f>
              <c:numCache>
                <c:formatCode>0.0_ </c:formatCode>
                <c:ptCount val="5"/>
                <c:pt idx="0">
                  <c:v>474.6</c:v>
                </c:pt>
                <c:pt idx="1">
                  <c:v>237</c:v>
                </c:pt>
                <c:pt idx="2">
                  <c:v>119</c:v>
                </c:pt>
                <c:pt idx="3">
                  <c:v>60.1</c:v>
                </c:pt>
                <c:pt idx="4">
                  <c:v>30.599999999999998</c:v>
                </c:pt>
              </c:numCache>
            </c:numRef>
          </c:val>
          <c:smooth val="0"/>
        </c:ser>
        <c:ser>
          <c:idx val="4"/>
          <c:order val="4"/>
          <c:tx>
            <c:v>阈值精度：0.0001</c:v>
          </c:tx>
          <c:cat>
            <c:numRef>
              <c:f>MPI性能分析表1!$A$38:$A$42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MPI性能分析表1!$F$38:$F$42</c:f>
              <c:numCache>
                <c:formatCode>0.0_ </c:formatCode>
                <c:ptCount val="5"/>
                <c:pt idx="0">
                  <c:v>724</c:v>
                </c:pt>
                <c:pt idx="1">
                  <c:v>305.09999999999997</c:v>
                </c:pt>
                <c:pt idx="2">
                  <c:v>181.9</c:v>
                </c:pt>
                <c:pt idx="3">
                  <c:v>93.899999999999991</c:v>
                </c:pt>
                <c:pt idx="4">
                  <c:v>46.6</c:v>
                </c:pt>
              </c:numCache>
            </c:numRef>
          </c:val>
          <c:smooth val="0"/>
        </c:ser>
        <c:ser>
          <c:idx val="5"/>
          <c:order val="5"/>
          <c:tx>
            <c:v>阈值精度：0.00001</c:v>
          </c:tx>
          <c:cat>
            <c:numRef>
              <c:f>MPI性能分析表1!$A$38:$A$42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MPI性能分析表1!$G$38:$G$42</c:f>
              <c:numCache>
                <c:formatCode>0.0_ </c:formatCode>
                <c:ptCount val="5"/>
                <c:pt idx="0">
                  <c:v>1132.4000000000001</c:v>
                </c:pt>
                <c:pt idx="1">
                  <c:v>648.20000000000005</c:v>
                </c:pt>
                <c:pt idx="2">
                  <c:v>329.7</c:v>
                </c:pt>
                <c:pt idx="3">
                  <c:v>157.1</c:v>
                </c:pt>
                <c:pt idx="4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98400"/>
        <c:axId val="99400320"/>
      </c:lineChart>
      <c:catAx>
        <c:axId val="9939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进程数</a:t>
                </a:r>
              </a:p>
            </c:rich>
          </c:tx>
          <c:layout>
            <c:manualLayout>
              <c:xMode val="edge"/>
              <c:yMode val="edge"/>
              <c:x val="0.78867475940507425"/>
              <c:y val="0.856481481481481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400320"/>
        <c:crosses val="autoZero"/>
        <c:auto val="1"/>
        <c:lblAlgn val="ctr"/>
        <c:lblOffset val="100"/>
        <c:noMultiLvlLbl val="0"/>
      </c:catAx>
      <c:valAx>
        <c:axId val="9940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8.3333333333333332E-3"/>
              <c:y val="0.19818460192475937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crossAx val="9939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MPI </a:t>
            </a:r>
            <a:r>
              <a:rPr lang="zh-CN" altLang="en-US" sz="1200"/>
              <a:t>总时间与集群规模关系图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143285214348208"/>
          <c:y val="0.12084499854184894"/>
          <c:w val="0.53260870516185477"/>
          <c:h val="0.73076771653543304"/>
        </c:manualLayout>
      </c:layout>
      <c:lineChart>
        <c:grouping val="standard"/>
        <c:varyColors val="0"/>
        <c:ser>
          <c:idx val="0"/>
          <c:order val="0"/>
          <c:tx>
            <c:v>阈值精度：1</c:v>
          </c:tx>
          <c:cat>
            <c:numRef>
              <c:f>MPI性能分析表1!$A$81:$A$85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MPI性能分析表1!$B$81:$B$85</c:f>
              <c:numCache>
                <c:formatCode>0.0_ </c:formatCode>
                <c:ptCount val="5"/>
                <c:pt idx="0">
                  <c:v>525.70000000000005</c:v>
                </c:pt>
                <c:pt idx="1">
                  <c:v>526.4</c:v>
                </c:pt>
                <c:pt idx="2">
                  <c:v>523.4</c:v>
                </c:pt>
                <c:pt idx="3">
                  <c:v>519.1</c:v>
                </c:pt>
                <c:pt idx="4">
                  <c:v>514.80000000000007</c:v>
                </c:pt>
              </c:numCache>
            </c:numRef>
          </c:val>
          <c:smooth val="0"/>
        </c:ser>
        <c:ser>
          <c:idx val="1"/>
          <c:order val="1"/>
          <c:tx>
            <c:v>阈值精度：0.1</c:v>
          </c:tx>
          <c:cat>
            <c:numRef>
              <c:f>MPI性能分析表1!$A$81:$A$85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MPI性能分析表1!$C$81:$C$85</c:f>
              <c:numCache>
                <c:formatCode>0.0_ </c:formatCode>
                <c:ptCount val="5"/>
                <c:pt idx="0">
                  <c:v>553.69999999999993</c:v>
                </c:pt>
                <c:pt idx="1">
                  <c:v>541.29999999999995</c:v>
                </c:pt>
                <c:pt idx="2">
                  <c:v>532.69999999999993</c:v>
                </c:pt>
                <c:pt idx="3">
                  <c:v>513.69999999999993</c:v>
                </c:pt>
                <c:pt idx="4">
                  <c:v>520.29999999999995</c:v>
                </c:pt>
              </c:numCache>
            </c:numRef>
          </c:val>
          <c:smooth val="0"/>
        </c:ser>
        <c:ser>
          <c:idx val="2"/>
          <c:order val="2"/>
          <c:tx>
            <c:v>阈值精度：0.01</c:v>
          </c:tx>
          <c:cat>
            <c:numRef>
              <c:f>MPI性能分析表1!$A$81:$A$85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MPI性能分析表1!$D$81:$D$85</c:f>
              <c:numCache>
                <c:formatCode>0.0_ </c:formatCode>
                <c:ptCount val="5"/>
                <c:pt idx="0">
                  <c:v>806.5</c:v>
                </c:pt>
                <c:pt idx="1">
                  <c:v>633.19999999999993</c:v>
                </c:pt>
                <c:pt idx="2">
                  <c:v>602.1</c:v>
                </c:pt>
                <c:pt idx="3">
                  <c:v>554.69999999999993</c:v>
                </c:pt>
                <c:pt idx="4">
                  <c:v>534.29999999999995</c:v>
                </c:pt>
              </c:numCache>
            </c:numRef>
          </c:val>
          <c:smooth val="0"/>
        </c:ser>
        <c:ser>
          <c:idx val="3"/>
          <c:order val="3"/>
          <c:tx>
            <c:v>阈值精度：0.001</c:v>
          </c:tx>
          <c:cat>
            <c:numRef>
              <c:f>MPI性能分析表1!$A$81:$A$85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MPI性能分析表1!$E$81:$E$85</c:f>
              <c:numCache>
                <c:formatCode>0.0_ </c:formatCode>
                <c:ptCount val="5"/>
                <c:pt idx="0">
                  <c:v>997.1</c:v>
                </c:pt>
                <c:pt idx="1">
                  <c:v>777</c:v>
                </c:pt>
                <c:pt idx="2">
                  <c:v>642</c:v>
                </c:pt>
                <c:pt idx="3">
                  <c:v>589.40000000000009</c:v>
                </c:pt>
                <c:pt idx="4">
                  <c:v>576.79999999999995</c:v>
                </c:pt>
              </c:numCache>
            </c:numRef>
          </c:val>
          <c:smooth val="0"/>
        </c:ser>
        <c:ser>
          <c:idx val="4"/>
          <c:order val="4"/>
          <c:tx>
            <c:v>阈值精度：0.0001</c:v>
          </c:tx>
          <c:cat>
            <c:numRef>
              <c:f>MPI性能分析表1!$A$81:$A$85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MPI性能分析表1!$F$81:$F$85</c:f>
              <c:numCache>
                <c:formatCode>0.0_ </c:formatCode>
                <c:ptCount val="5"/>
                <c:pt idx="0">
                  <c:v>1244.6999999999998</c:v>
                </c:pt>
                <c:pt idx="1">
                  <c:v>828.00000000000011</c:v>
                </c:pt>
                <c:pt idx="2">
                  <c:v>713.8</c:v>
                </c:pt>
                <c:pt idx="3">
                  <c:v>600.9</c:v>
                </c:pt>
                <c:pt idx="4">
                  <c:v>573.79999999999995</c:v>
                </c:pt>
              </c:numCache>
            </c:numRef>
          </c:val>
          <c:smooth val="0"/>
        </c:ser>
        <c:ser>
          <c:idx val="5"/>
          <c:order val="5"/>
          <c:tx>
            <c:v>阈值精度：0.00001</c:v>
          </c:tx>
          <c:cat>
            <c:numRef>
              <c:f>MPI性能分析表1!$A$81:$A$85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MPI性能分析表1!$G$81:$G$85</c:f>
              <c:numCache>
                <c:formatCode>0.0_ </c:formatCode>
                <c:ptCount val="5"/>
                <c:pt idx="0">
                  <c:v>1654</c:v>
                </c:pt>
                <c:pt idx="1">
                  <c:v>1159.2</c:v>
                </c:pt>
                <c:pt idx="2">
                  <c:v>859.8</c:v>
                </c:pt>
                <c:pt idx="3">
                  <c:v>677.90000000000009</c:v>
                </c:pt>
                <c:pt idx="4">
                  <c:v>595.59999999999991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37568"/>
        <c:axId val="99456128"/>
      </c:lineChart>
      <c:catAx>
        <c:axId val="9943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进程数</a:t>
                </a:r>
              </a:p>
            </c:rich>
          </c:tx>
          <c:layout>
            <c:manualLayout>
              <c:xMode val="edge"/>
              <c:yMode val="edge"/>
              <c:x val="0.68023031496062991"/>
              <c:y val="0.842592592592592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456128"/>
        <c:crosses val="autoZero"/>
        <c:auto val="1"/>
        <c:lblAlgn val="ctr"/>
        <c:lblOffset val="100"/>
        <c:noMultiLvlLbl val="0"/>
      </c:catAx>
      <c:valAx>
        <c:axId val="9945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/>
          <c:overlay val="0"/>
        </c:title>
        <c:numFmt formatCode="0_ " sourceLinked="0"/>
        <c:majorTickMark val="out"/>
        <c:minorTickMark val="none"/>
        <c:tickLblPos val="nextTo"/>
        <c:crossAx val="9943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MPI </a:t>
            </a:r>
            <a:r>
              <a:rPr lang="zh-CN" altLang="en-US" sz="1200"/>
              <a:t>计算时间的对数与计算精度关系图</a:t>
            </a:r>
          </a:p>
        </c:rich>
      </c:tx>
      <c:layout>
        <c:manualLayout>
          <c:xMode val="edge"/>
          <c:yMode val="edge"/>
          <c:x val="0.24405555555555561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643285214348207"/>
          <c:y val="0.14399314668999708"/>
          <c:w val="0.64337270341207353"/>
          <c:h val="0.74002697579469234"/>
        </c:manualLayout>
      </c:layout>
      <c:lineChart>
        <c:grouping val="standard"/>
        <c:varyColors val="0"/>
        <c:ser>
          <c:idx val="0"/>
          <c:order val="0"/>
          <c:tx>
            <c:v>1个线程</c:v>
          </c:tx>
          <c:cat>
            <c:strRef>
              <c:f>MPI性能分析表1!$C$36:$G$37</c:f>
              <c:strCache>
                <c:ptCount val="5"/>
                <c:pt idx="0">
                  <c:v>0.1</c:v>
                </c:pt>
                <c:pt idx="1">
                  <c:v>0.01</c:v>
                </c:pt>
                <c:pt idx="2">
                  <c:v>0.001</c:v>
                </c:pt>
                <c:pt idx="3">
                  <c:v>0.0001</c:v>
                </c:pt>
                <c:pt idx="4">
                  <c:v>0.00001</c:v>
                </c:pt>
              </c:strCache>
            </c:strRef>
          </c:cat>
          <c:val>
            <c:numRef>
              <c:f>MPI性能分析表1!$B$38:$G$38</c:f>
              <c:numCache>
                <c:formatCode>0.0_ </c:formatCode>
                <c:ptCount val="6"/>
                <c:pt idx="0">
                  <c:v>9.7000000000000011</c:v>
                </c:pt>
                <c:pt idx="1">
                  <c:v>40.4</c:v>
                </c:pt>
                <c:pt idx="2">
                  <c:v>249.9</c:v>
                </c:pt>
                <c:pt idx="3">
                  <c:v>474.6</c:v>
                </c:pt>
                <c:pt idx="4">
                  <c:v>724</c:v>
                </c:pt>
                <c:pt idx="5">
                  <c:v>1132.4000000000001</c:v>
                </c:pt>
              </c:numCache>
            </c:numRef>
          </c:val>
          <c:smooth val="0"/>
        </c:ser>
        <c:ser>
          <c:idx val="1"/>
          <c:order val="1"/>
          <c:tx>
            <c:v>2个线程</c:v>
          </c:tx>
          <c:cat>
            <c:strRef>
              <c:f>MPI性能分析表1!$C$36:$G$37</c:f>
              <c:strCache>
                <c:ptCount val="5"/>
                <c:pt idx="0">
                  <c:v>0.1</c:v>
                </c:pt>
                <c:pt idx="1">
                  <c:v>0.01</c:v>
                </c:pt>
                <c:pt idx="2">
                  <c:v>0.001</c:v>
                </c:pt>
                <c:pt idx="3">
                  <c:v>0.0001</c:v>
                </c:pt>
                <c:pt idx="4">
                  <c:v>0.00001</c:v>
                </c:pt>
              </c:strCache>
            </c:strRef>
          </c:cat>
          <c:val>
            <c:numRef>
              <c:f>MPI性能分析表1!$B$39:$G$39</c:f>
              <c:numCache>
                <c:formatCode>0.0_ </c:formatCode>
                <c:ptCount val="6"/>
                <c:pt idx="0">
                  <c:v>4.8</c:v>
                </c:pt>
                <c:pt idx="1">
                  <c:v>21.7</c:v>
                </c:pt>
                <c:pt idx="2">
                  <c:v>125.2</c:v>
                </c:pt>
                <c:pt idx="3">
                  <c:v>237</c:v>
                </c:pt>
                <c:pt idx="4">
                  <c:v>305.09999999999997</c:v>
                </c:pt>
                <c:pt idx="5">
                  <c:v>648.20000000000005</c:v>
                </c:pt>
              </c:numCache>
            </c:numRef>
          </c:val>
          <c:smooth val="0"/>
        </c:ser>
        <c:ser>
          <c:idx val="2"/>
          <c:order val="2"/>
          <c:tx>
            <c:v>4个线程</c:v>
          </c:tx>
          <c:cat>
            <c:strRef>
              <c:f>MPI性能分析表1!$C$36:$G$37</c:f>
              <c:strCache>
                <c:ptCount val="5"/>
                <c:pt idx="0">
                  <c:v>0.1</c:v>
                </c:pt>
                <c:pt idx="1">
                  <c:v>0.01</c:v>
                </c:pt>
                <c:pt idx="2">
                  <c:v>0.001</c:v>
                </c:pt>
                <c:pt idx="3">
                  <c:v>0.0001</c:v>
                </c:pt>
                <c:pt idx="4">
                  <c:v>0.00001</c:v>
                </c:pt>
              </c:strCache>
            </c:strRef>
          </c:cat>
          <c:val>
            <c:numRef>
              <c:f>MPI性能分析表1!$B$40:$G$40</c:f>
              <c:numCache>
                <c:formatCode>0.0_ </c:formatCode>
                <c:ptCount val="6"/>
                <c:pt idx="0">
                  <c:v>3</c:v>
                </c:pt>
                <c:pt idx="1">
                  <c:v>10.4</c:v>
                </c:pt>
                <c:pt idx="2">
                  <c:v>62.8</c:v>
                </c:pt>
                <c:pt idx="3">
                  <c:v>119</c:v>
                </c:pt>
                <c:pt idx="4">
                  <c:v>181.9</c:v>
                </c:pt>
                <c:pt idx="5">
                  <c:v>329.7</c:v>
                </c:pt>
              </c:numCache>
            </c:numRef>
          </c:val>
          <c:smooth val="0"/>
        </c:ser>
        <c:ser>
          <c:idx val="3"/>
          <c:order val="3"/>
          <c:tx>
            <c:v>8个线程</c:v>
          </c:tx>
          <c:cat>
            <c:strRef>
              <c:f>MPI性能分析表1!$C$36:$G$37</c:f>
              <c:strCache>
                <c:ptCount val="5"/>
                <c:pt idx="0">
                  <c:v>0.1</c:v>
                </c:pt>
                <c:pt idx="1">
                  <c:v>0.01</c:v>
                </c:pt>
                <c:pt idx="2">
                  <c:v>0.001</c:v>
                </c:pt>
                <c:pt idx="3">
                  <c:v>0.0001</c:v>
                </c:pt>
                <c:pt idx="4">
                  <c:v>0.00001</c:v>
                </c:pt>
              </c:strCache>
            </c:strRef>
          </c:cat>
          <c:val>
            <c:numRef>
              <c:f>MPI性能分析表1!$B$41:$G$41</c:f>
              <c:numCache>
                <c:formatCode>0.0_ </c:formatCode>
                <c:ptCount val="6"/>
                <c:pt idx="0">
                  <c:v>1.3</c:v>
                </c:pt>
                <c:pt idx="1">
                  <c:v>5.3</c:v>
                </c:pt>
                <c:pt idx="2">
                  <c:v>32.099999999999994</c:v>
                </c:pt>
                <c:pt idx="3">
                  <c:v>60.1</c:v>
                </c:pt>
                <c:pt idx="4">
                  <c:v>93.899999999999991</c:v>
                </c:pt>
                <c:pt idx="5">
                  <c:v>157.1</c:v>
                </c:pt>
              </c:numCache>
            </c:numRef>
          </c:val>
          <c:smooth val="0"/>
        </c:ser>
        <c:ser>
          <c:idx val="4"/>
          <c:order val="4"/>
          <c:tx>
            <c:v>16个线程</c:v>
          </c:tx>
          <c:cat>
            <c:strRef>
              <c:f>MPI性能分析表1!$C$36:$G$37</c:f>
              <c:strCache>
                <c:ptCount val="5"/>
                <c:pt idx="0">
                  <c:v>0.1</c:v>
                </c:pt>
                <c:pt idx="1">
                  <c:v>0.01</c:v>
                </c:pt>
                <c:pt idx="2">
                  <c:v>0.001</c:v>
                </c:pt>
                <c:pt idx="3">
                  <c:v>0.0001</c:v>
                </c:pt>
                <c:pt idx="4">
                  <c:v>0.00001</c:v>
                </c:pt>
              </c:strCache>
            </c:strRef>
          </c:cat>
          <c:val>
            <c:numRef>
              <c:f>MPI性能分析表1!$B$42:$G$42</c:f>
              <c:numCache>
                <c:formatCode>0.0_ </c:formatCode>
                <c:ptCount val="6"/>
                <c:pt idx="0">
                  <c:v>0.7</c:v>
                </c:pt>
                <c:pt idx="1">
                  <c:v>2.8</c:v>
                </c:pt>
                <c:pt idx="2">
                  <c:v>16.2</c:v>
                </c:pt>
                <c:pt idx="3">
                  <c:v>30.599999999999998</c:v>
                </c:pt>
                <c:pt idx="4">
                  <c:v>46.6</c:v>
                </c:pt>
                <c:pt idx="5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58528"/>
        <c:axId val="99560448"/>
      </c:lineChart>
      <c:catAx>
        <c:axId val="9955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计算精度</a:t>
                </a:r>
              </a:p>
            </c:rich>
          </c:tx>
          <c:layout>
            <c:manualLayout>
              <c:xMode val="edge"/>
              <c:yMode val="edge"/>
              <c:x val="0.80284142607174103"/>
              <c:y val="0.7952329280394721"/>
            </c:manualLayout>
          </c:layout>
          <c:overlay val="0"/>
        </c:title>
        <c:majorTickMark val="out"/>
        <c:minorTickMark val="none"/>
        <c:tickLblPos val="nextTo"/>
        <c:crossAx val="99560448"/>
        <c:crossesAt val="1"/>
        <c:auto val="1"/>
        <c:lblAlgn val="ctr"/>
        <c:lblOffset val="100"/>
        <c:noMultiLvlLbl val="0"/>
      </c:catAx>
      <c:valAx>
        <c:axId val="99560448"/>
        <c:scaling>
          <c:logBase val="10"/>
          <c:orientation val="minMax"/>
          <c:max val="1200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时间的对数（以</a:t>
                </a:r>
                <a:r>
                  <a:rPr lang="en-US" altLang="zh-CN"/>
                  <a:t>10</a:t>
                </a:r>
                <a:r>
                  <a:rPr lang="zh-CN" altLang="en-US"/>
                  <a:t>为底）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1256429518748318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crossAx val="99558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61111111111116"/>
          <c:y val="0.17064893390093025"/>
          <c:w val="0.19483333333333333"/>
          <c:h val="0.425981469630783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MPI </a:t>
            </a:r>
            <a:r>
              <a:rPr lang="zh-CN" altLang="en-US" sz="1200"/>
              <a:t>计算时间与计算精度关系图</a:t>
            </a:r>
          </a:p>
        </c:rich>
      </c:tx>
      <c:layout>
        <c:manualLayout>
          <c:xMode val="edge"/>
          <c:yMode val="edge"/>
          <c:x val="0.24405555555555561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643285214348207"/>
          <c:y val="0.14399314668999708"/>
          <c:w val="0.64337270341207353"/>
          <c:h val="0.74002697579469234"/>
        </c:manualLayout>
      </c:layout>
      <c:lineChart>
        <c:grouping val="standard"/>
        <c:varyColors val="0"/>
        <c:ser>
          <c:idx val="0"/>
          <c:order val="0"/>
          <c:tx>
            <c:v>1个线程</c:v>
          </c:tx>
          <c:cat>
            <c:strRef>
              <c:f>MPI性能分析表1!$C$36:$G$37</c:f>
              <c:strCache>
                <c:ptCount val="5"/>
                <c:pt idx="0">
                  <c:v>0.1</c:v>
                </c:pt>
                <c:pt idx="1">
                  <c:v>0.01</c:v>
                </c:pt>
                <c:pt idx="2">
                  <c:v>0.001</c:v>
                </c:pt>
                <c:pt idx="3">
                  <c:v>0.0001</c:v>
                </c:pt>
                <c:pt idx="4">
                  <c:v>0.00001</c:v>
                </c:pt>
              </c:strCache>
            </c:strRef>
          </c:cat>
          <c:val>
            <c:numRef>
              <c:f>MPI性能分析表1!$B$38:$G$38</c:f>
              <c:numCache>
                <c:formatCode>0.0_ </c:formatCode>
                <c:ptCount val="6"/>
                <c:pt idx="0">
                  <c:v>9.7000000000000011</c:v>
                </c:pt>
                <c:pt idx="1">
                  <c:v>40.4</c:v>
                </c:pt>
                <c:pt idx="2">
                  <c:v>249.9</c:v>
                </c:pt>
                <c:pt idx="3">
                  <c:v>474.6</c:v>
                </c:pt>
                <c:pt idx="4">
                  <c:v>724</c:v>
                </c:pt>
                <c:pt idx="5">
                  <c:v>1132.4000000000001</c:v>
                </c:pt>
              </c:numCache>
            </c:numRef>
          </c:val>
          <c:smooth val="0"/>
        </c:ser>
        <c:ser>
          <c:idx val="1"/>
          <c:order val="1"/>
          <c:tx>
            <c:v>2个线程</c:v>
          </c:tx>
          <c:cat>
            <c:strRef>
              <c:f>MPI性能分析表1!$C$36:$G$37</c:f>
              <c:strCache>
                <c:ptCount val="5"/>
                <c:pt idx="0">
                  <c:v>0.1</c:v>
                </c:pt>
                <c:pt idx="1">
                  <c:v>0.01</c:v>
                </c:pt>
                <c:pt idx="2">
                  <c:v>0.001</c:v>
                </c:pt>
                <c:pt idx="3">
                  <c:v>0.0001</c:v>
                </c:pt>
                <c:pt idx="4">
                  <c:v>0.00001</c:v>
                </c:pt>
              </c:strCache>
            </c:strRef>
          </c:cat>
          <c:val>
            <c:numRef>
              <c:f>MPI性能分析表1!$B$39:$G$39</c:f>
              <c:numCache>
                <c:formatCode>0.0_ </c:formatCode>
                <c:ptCount val="6"/>
                <c:pt idx="0">
                  <c:v>4.8</c:v>
                </c:pt>
                <c:pt idx="1">
                  <c:v>21.7</c:v>
                </c:pt>
                <c:pt idx="2">
                  <c:v>125.2</c:v>
                </c:pt>
                <c:pt idx="3">
                  <c:v>237</c:v>
                </c:pt>
                <c:pt idx="4">
                  <c:v>305.09999999999997</c:v>
                </c:pt>
                <c:pt idx="5">
                  <c:v>648.20000000000005</c:v>
                </c:pt>
              </c:numCache>
            </c:numRef>
          </c:val>
          <c:smooth val="0"/>
        </c:ser>
        <c:ser>
          <c:idx val="2"/>
          <c:order val="2"/>
          <c:tx>
            <c:v>4个线程</c:v>
          </c:tx>
          <c:cat>
            <c:strRef>
              <c:f>MPI性能分析表1!$C$36:$G$37</c:f>
              <c:strCache>
                <c:ptCount val="5"/>
                <c:pt idx="0">
                  <c:v>0.1</c:v>
                </c:pt>
                <c:pt idx="1">
                  <c:v>0.01</c:v>
                </c:pt>
                <c:pt idx="2">
                  <c:v>0.001</c:v>
                </c:pt>
                <c:pt idx="3">
                  <c:v>0.0001</c:v>
                </c:pt>
                <c:pt idx="4">
                  <c:v>0.00001</c:v>
                </c:pt>
              </c:strCache>
            </c:strRef>
          </c:cat>
          <c:val>
            <c:numRef>
              <c:f>MPI性能分析表1!$B$40:$G$40</c:f>
              <c:numCache>
                <c:formatCode>0.0_ </c:formatCode>
                <c:ptCount val="6"/>
                <c:pt idx="0">
                  <c:v>3</c:v>
                </c:pt>
                <c:pt idx="1">
                  <c:v>10.4</c:v>
                </c:pt>
                <c:pt idx="2">
                  <c:v>62.8</c:v>
                </c:pt>
                <c:pt idx="3">
                  <c:v>119</c:v>
                </c:pt>
                <c:pt idx="4">
                  <c:v>181.9</c:v>
                </c:pt>
                <c:pt idx="5">
                  <c:v>329.7</c:v>
                </c:pt>
              </c:numCache>
            </c:numRef>
          </c:val>
          <c:smooth val="0"/>
        </c:ser>
        <c:ser>
          <c:idx val="3"/>
          <c:order val="3"/>
          <c:tx>
            <c:v>8个线程</c:v>
          </c:tx>
          <c:cat>
            <c:strRef>
              <c:f>MPI性能分析表1!$C$36:$G$37</c:f>
              <c:strCache>
                <c:ptCount val="5"/>
                <c:pt idx="0">
                  <c:v>0.1</c:v>
                </c:pt>
                <c:pt idx="1">
                  <c:v>0.01</c:v>
                </c:pt>
                <c:pt idx="2">
                  <c:v>0.001</c:v>
                </c:pt>
                <c:pt idx="3">
                  <c:v>0.0001</c:v>
                </c:pt>
                <c:pt idx="4">
                  <c:v>0.00001</c:v>
                </c:pt>
              </c:strCache>
            </c:strRef>
          </c:cat>
          <c:val>
            <c:numRef>
              <c:f>MPI性能分析表1!$B$41:$G$41</c:f>
              <c:numCache>
                <c:formatCode>0.0_ </c:formatCode>
                <c:ptCount val="6"/>
                <c:pt idx="0">
                  <c:v>1.3</c:v>
                </c:pt>
                <c:pt idx="1">
                  <c:v>5.3</c:v>
                </c:pt>
                <c:pt idx="2">
                  <c:v>32.099999999999994</c:v>
                </c:pt>
                <c:pt idx="3">
                  <c:v>60.1</c:v>
                </c:pt>
                <c:pt idx="4">
                  <c:v>93.899999999999991</c:v>
                </c:pt>
                <c:pt idx="5">
                  <c:v>157.1</c:v>
                </c:pt>
              </c:numCache>
            </c:numRef>
          </c:val>
          <c:smooth val="0"/>
        </c:ser>
        <c:ser>
          <c:idx val="4"/>
          <c:order val="4"/>
          <c:tx>
            <c:v>16个线程</c:v>
          </c:tx>
          <c:cat>
            <c:strRef>
              <c:f>MPI性能分析表1!$C$36:$G$37</c:f>
              <c:strCache>
                <c:ptCount val="5"/>
                <c:pt idx="0">
                  <c:v>0.1</c:v>
                </c:pt>
                <c:pt idx="1">
                  <c:v>0.01</c:v>
                </c:pt>
                <c:pt idx="2">
                  <c:v>0.001</c:v>
                </c:pt>
                <c:pt idx="3">
                  <c:v>0.0001</c:v>
                </c:pt>
                <c:pt idx="4">
                  <c:v>0.00001</c:v>
                </c:pt>
              </c:strCache>
            </c:strRef>
          </c:cat>
          <c:val>
            <c:numRef>
              <c:f>MPI性能分析表1!$B$42:$G$42</c:f>
              <c:numCache>
                <c:formatCode>0.0_ </c:formatCode>
                <c:ptCount val="6"/>
                <c:pt idx="0">
                  <c:v>0.7</c:v>
                </c:pt>
                <c:pt idx="1">
                  <c:v>2.8</c:v>
                </c:pt>
                <c:pt idx="2">
                  <c:v>16.2</c:v>
                </c:pt>
                <c:pt idx="3">
                  <c:v>30.599999999999998</c:v>
                </c:pt>
                <c:pt idx="4">
                  <c:v>46.6</c:v>
                </c:pt>
                <c:pt idx="5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07328"/>
        <c:axId val="65024384"/>
      </c:lineChart>
      <c:catAx>
        <c:axId val="17190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计算精度</a:t>
                </a:r>
              </a:p>
            </c:rich>
          </c:tx>
          <c:layout>
            <c:manualLayout>
              <c:xMode val="edge"/>
              <c:yMode val="edge"/>
              <c:x val="0.77228587051618547"/>
              <c:y val="0.85648148148148151"/>
            </c:manualLayout>
          </c:layout>
          <c:overlay val="0"/>
        </c:title>
        <c:majorTickMark val="out"/>
        <c:minorTickMark val="none"/>
        <c:tickLblPos val="nextTo"/>
        <c:crossAx val="65024384"/>
        <c:crosses val="autoZero"/>
        <c:auto val="1"/>
        <c:lblAlgn val="ctr"/>
        <c:lblOffset val="100"/>
        <c:noMultiLvlLbl val="0"/>
      </c:catAx>
      <c:valAx>
        <c:axId val="65024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2222222222222223E-2"/>
              <c:y val="0.1842957130358705"/>
            </c:manualLayout>
          </c:layout>
          <c:overlay val="0"/>
        </c:title>
        <c:numFmt formatCode="0_ " sourceLinked="0"/>
        <c:majorTickMark val="out"/>
        <c:minorTickMark val="none"/>
        <c:tickLblPos val="nextTo"/>
        <c:crossAx val="17190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11</xdr:row>
      <xdr:rowOff>85725</xdr:rowOff>
    </xdr:from>
    <xdr:to>
      <xdr:col>14</xdr:col>
      <xdr:colOff>76199</xdr:colOff>
      <xdr:row>30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12</xdr:row>
      <xdr:rowOff>152400</xdr:rowOff>
    </xdr:from>
    <xdr:to>
      <xdr:col>5</xdr:col>
      <xdr:colOff>638175</xdr:colOff>
      <xdr:row>28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428625</xdr:colOff>
      <xdr:row>30</xdr:row>
      <xdr:rowOff>142876</xdr:rowOff>
    </xdr:from>
    <xdr:to>
      <xdr:col>13</xdr:col>
      <xdr:colOff>200025</xdr:colOff>
      <xdr:row>47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29</xdr:row>
      <xdr:rowOff>161925</xdr:rowOff>
    </xdr:from>
    <xdr:to>
      <xdr:col>5</xdr:col>
      <xdr:colOff>666750</xdr:colOff>
      <xdr:row>45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16</xdr:row>
      <xdr:rowOff>85725</xdr:rowOff>
    </xdr:from>
    <xdr:to>
      <xdr:col>15</xdr:col>
      <xdr:colOff>38100</xdr:colOff>
      <xdr:row>32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619125</xdr:colOff>
      <xdr:row>42</xdr:row>
      <xdr:rowOff>95251</xdr:rowOff>
    </xdr:from>
    <xdr:to>
      <xdr:col>13</xdr:col>
      <xdr:colOff>390525</xdr:colOff>
      <xdr:row>59</xdr:row>
      <xdr:rowOff>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86</xdr:row>
      <xdr:rowOff>133350</xdr:rowOff>
    </xdr:from>
    <xdr:to>
      <xdr:col>5</xdr:col>
      <xdr:colOff>676275</xdr:colOff>
      <xdr:row>102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59</xdr:row>
      <xdr:rowOff>38100</xdr:rowOff>
    </xdr:from>
    <xdr:to>
      <xdr:col>6</xdr:col>
      <xdr:colOff>95250</xdr:colOff>
      <xdr:row>74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180975</xdr:colOff>
      <xdr:row>42</xdr:row>
      <xdr:rowOff>95250</xdr:rowOff>
    </xdr:from>
    <xdr:to>
      <xdr:col>6</xdr:col>
      <xdr:colOff>66675</xdr:colOff>
      <xdr:row>58</xdr:row>
      <xdr:rowOff>95250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600075</xdr:colOff>
      <xdr:row>59</xdr:row>
      <xdr:rowOff>123825</xdr:rowOff>
    </xdr:from>
    <xdr:to>
      <xdr:col>13</xdr:col>
      <xdr:colOff>371475</xdr:colOff>
      <xdr:row>76</xdr:row>
      <xdr:rowOff>28575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361950</xdr:colOff>
      <xdr:row>86</xdr:row>
      <xdr:rowOff>161925</xdr:rowOff>
    </xdr:from>
    <xdr:to>
      <xdr:col>13</xdr:col>
      <xdr:colOff>133350</xdr:colOff>
      <xdr:row>102</xdr:row>
      <xdr:rowOff>161925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31</xdr:row>
      <xdr:rowOff>76200</xdr:rowOff>
    </xdr:from>
    <xdr:to>
      <xdr:col>6</xdr:col>
      <xdr:colOff>238125</xdr:colOff>
      <xdr:row>48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447675</xdr:colOff>
      <xdr:row>60</xdr:row>
      <xdr:rowOff>152400</xdr:rowOff>
    </xdr:from>
    <xdr:to>
      <xdr:col>6</xdr:col>
      <xdr:colOff>504825</xdr:colOff>
      <xdr:row>77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61</xdr:row>
      <xdr:rowOff>38100</xdr:rowOff>
    </xdr:from>
    <xdr:to>
      <xdr:col>13</xdr:col>
      <xdr:colOff>533400</xdr:colOff>
      <xdr:row>77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31</xdr:row>
      <xdr:rowOff>38100</xdr:rowOff>
    </xdr:from>
    <xdr:to>
      <xdr:col>13</xdr:col>
      <xdr:colOff>466725</xdr:colOff>
      <xdr:row>48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504825</xdr:colOff>
      <xdr:row>78</xdr:row>
      <xdr:rowOff>95250</xdr:rowOff>
    </xdr:from>
    <xdr:to>
      <xdr:col>6</xdr:col>
      <xdr:colOff>561975</xdr:colOff>
      <xdr:row>95</xdr:row>
      <xdr:rowOff>76200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323850</xdr:colOff>
      <xdr:row>79</xdr:row>
      <xdr:rowOff>76200</xdr:rowOff>
    </xdr:from>
    <xdr:to>
      <xdr:col>14</xdr:col>
      <xdr:colOff>95250</xdr:colOff>
      <xdr:row>95</xdr:row>
      <xdr:rowOff>76200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7</xdr:row>
      <xdr:rowOff>104775</xdr:rowOff>
    </xdr:from>
    <xdr:to>
      <xdr:col>5</xdr:col>
      <xdr:colOff>666750</xdr:colOff>
      <xdr:row>23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29</xdr:row>
      <xdr:rowOff>161925</xdr:rowOff>
    </xdr:from>
    <xdr:to>
      <xdr:col>11</xdr:col>
      <xdr:colOff>628650</xdr:colOff>
      <xdr:row>45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438150</xdr:colOff>
      <xdr:row>7</xdr:row>
      <xdr:rowOff>114300</xdr:rowOff>
    </xdr:from>
    <xdr:to>
      <xdr:col>13</xdr:col>
      <xdr:colOff>209550</xdr:colOff>
      <xdr:row>23</xdr:row>
      <xdr:rowOff>19050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22" workbookViewId="0">
      <selection activeCell="O37" sqref="O37"/>
    </sheetView>
  </sheetViews>
  <sheetFormatPr defaultRowHeight="13.5"/>
  <cols>
    <col min="1" max="1" width="15.25" customWidth="1"/>
    <col min="2" max="5" width="9.5" bestFit="1" customWidth="1"/>
    <col min="6" max="6" width="10.5" bestFit="1" customWidth="1"/>
  </cols>
  <sheetData>
    <row r="1" spans="1:6" ht="35.25" customHeight="1">
      <c r="B1">
        <v>1</v>
      </c>
      <c r="C1">
        <v>2</v>
      </c>
      <c r="D1">
        <v>4</v>
      </c>
      <c r="E1">
        <v>8</v>
      </c>
      <c r="F1">
        <v>16</v>
      </c>
    </row>
    <row r="2" spans="1:6" ht="18.75" customHeight="1">
      <c r="A2">
        <v>1</v>
      </c>
      <c r="B2">
        <v>13984</v>
      </c>
      <c r="C2">
        <v>18889</v>
      </c>
      <c r="D2">
        <v>19093</v>
      </c>
      <c r="E2">
        <v>23772</v>
      </c>
      <c r="F2">
        <v>33519</v>
      </c>
    </row>
    <row r="3" spans="1:6" ht="17.25" customHeight="1">
      <c r="A3">
        <v>0.1</v>
      </c>
      <c r="B3">
        <v>81174</v>
      </c>
      <c r="C3">
        <v>109519</v>
      </c>
      <c r="D3">
        <v>155278</v>
      </c>
      <c r="E3">
        <v>280903</v>
      </c>
      <c r="F3">
        <v>495656</v>
      </c>
    </row>
    <row r="4" spans="1:6" ht="20.25" customHeight="1">
      <c r="A4">
        <v>0.01</v>
      </c>
      <c r="B4">
        <v>204956</v>
      </c>
      <c r="C4">
        <v>252810</v>
      </c>
      <c r="D4">
        <v>428600</v>
      </c>
      <c r="E4">
        <v>740504</v>
      </c>
      <c r="F4">
        <v>1419248</v>
      </c>
    </row>
    <row r="5" spans="1:6" ht="20.25" customHeight="1"/>
    <row r="6" spans="1:6" ht="20.25" customHeight="1">
      <c r="A6" s="14" t="s">
        <v>27</v>
      </c>
      <c r="B6" s="14"/>
      <c r="C6" s="14"/>
      <c r="D6" s="14"/>
      <c r="E6" s="14"/>
      <c r="F6" s="14"/>
    </row>
    <row r="7" spans="1:6" ht="27">
      <c r="A7" s="1" t="s">
        <v>0</v>
      </c>
      <c r="B7" s="3">
        <v>100000</v>
      </c>
      <c r="C7" s="3">
        <v>200000</v>
      </c>
      <c r="D7" s="3">
        <v>400000</v>
      </c>
      <c r="E7" s="3">
        <v>800000</v>
      </c>
      <c r="F7" s="3">
        <v>1600000</v>
      </c>
    </row>
    <row r="8" spans="1:6">
      <c r="A8" s="2">
        <v>1</v>
      </c>
      <c r="B8" s="4">
        <v>1398.4</v>
      </c>
      <c r="C8" s="4">
        <v>1888.9</v>
      </c>
      <c r="D8" s="4">
        <v>1909.3</v>
      </c>
      <c r="E8" s="4">
        <v>2377.1999999999998</v>
      </c>
      <c r="F8" s="4">
        <v>3351.9</v>
      </c>
    </row>
    <row r="9" spans="1:6">
      <c r="A9" s="2">
        <v>0.1</v>
      </c>
      <c r="B9" s="4">
        <v>8117.4</v>
      </c>
      <c r="C9" s="4">
        <v>10951.9</v>
      </c>
      <c r="D9" s="4">
        <v>15527.8</v>
      </c>
      <c r="E9" s="4">
        <v>28090.3</v>
      </c>
      <c r="F9" s="4">
        <v>49565.599999999999</v>
      </c>
    </row>
    <row r="10" spans="1:6">
      <c r="A10" s="2">
        <v>0.01</v>
      </c>
      <c r="B10" s="4">
        <v>20495.599999999999</v>
      </c>
      <c r="C10" s="4">
        <v>25281</v>
      </c>
      <c r="D10" s="4">
        <v>42860</v>
      </c>
      <c r="E10" s="4">
        <v>74050.399999999994</v>
      </c>
      <c r="F10" s="4">
        <v>141924.79999999999</v>
      </c>
    </row>
  </sheetData>
  <mergeCells count="1">
    <mergeCell ref="A6:F6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A49" workbookViewId="0">
      <selection activeCell="I84" sqref="I84"/>
    </sheetView>
  </sheetViews>
  <sheetFormatPr defaultRowHeight="13.5"/>
  <cols>
    <col min="1" max="1" width="13.375" customWidth="1"/>
    <col min="2" max="2" width="12.125" customWidth="1"/>
  </cols>
  <sheetData>
    <row r="1" spans="1:19" ht="27">
      <c r="A1" s="1" t="s">
        <v>1</v>
      </c>
      <c r="B1" s="16">
        <v>1</v>
      </c>
      <c r="C1" s="15"/>
      <c r="D1" s="15"/>
      <c r="E1" s="15">
        <v>0.1</v>
      </c>
      <c r="F1" s="15"/>
      <c r="G1" s="15"/>
      <c r="H1" s="15">
        <v>0.01</v>
      </c>
      <c r="I1" s="15"/>
      <c r="J1" s="15"/>
      <c r="K1" s="15">
        <v>1E-3</v>
      </c>
      <c r="L1" s="15"/>
      <c r="M1" s="15"/>
      <c r="N1" s="15">
        <v>1E-4</v>
      </c>
      <c r="O1" s="15"/>
      <c r="P1" s="15"/>
      <c r="Q1" s="15">
        <v>1.0000000000000001E-5</v>
      </c>
      <c r="R1" s="15"/>
      <c r="S1" s="15"/>
    </row>
    <row r="2" spans="1:19" ht="27" customHeight="1">
      <c r="A2">
        <v>1</v>
      </c>
      <c r="B2" s="5">
        <v>0.51600000000000001</v>
      </c>
      <c r="C2" s="5">
        <v>9.7000000000000003E-3</v>
      </c>
      <c r="D2" s="5">
        <f>B2+C2</f>
        <v>0.52570000000000006</v>
      </c>
      <c r="E2" s="5">
        <v>0.51329999999999998</v>
      </c>
      <c r="F2" s="5">
        <v>4.0399999999999998E-2</v>
      </c>
      <c r="G2" s="5">
        <f>E2+F2</f>
        <v>0.55369999999999997</v>
      </c>
      <c r="H2" s="5">
        <v>0.55659999999999998</v>
      </c>
      <c r="I2" s="5">
        <v>0.24990000000000001</v>
      </c>
      <c r="J2" s="5">
        <f>H2+I2</f>
        <v>0.80649999999999999</v>
      </c>
      <c r="K2" s="5">
        <v>0.52249999999999996</v>
      </c>
      <c r="L2" s="5">
        <v>0.47460000000000002</v>
      </c>
      <c r="M2" s="5">
        <f>K2+L2</f>
        <v>0.99709999999999999</v>
      </c>
      <c r="N2" s="5">
        <v>0.52070000000000005</v>
      </c>
      <c r="O2" s="5">
        <v>0.72399999999999998</v>
      </c>
      <c r="P2" s="5">
        <f>N2+O2</f>
        <v>1.2446999999999999</v>
      </c>
      <c r="Q2" s="5">
        <v>0.52159999999999995</v>
      </c>
      <c r="R2" s="5">
        <v>1.1324000000000001</v>
      </c>
      <c r="S2" s="5">
        <f>Q2+R2</f>
        <v>1.6539999999999999</v>
      </c>
    </row>
    <row r="3" spans="1:19">
      <c r="A3">
        <v>2</v>
      </c>
      <c r="B3" s="5">
        <v>0.52159999999999995</v>
      </c>
      <c r="C3" s="5">
        <v>4.7999999999999996E-3</v>
      </c>
      <c r="D3" s="5">
        <f>B3+C3</f>
        <v>0.52639999999999998</v>
      </c>
      <c r="E3" s="5">
        <v>0.51959999999999995</v>
      </c>
      <c r="F3" s="5">
        <v>2.1700000000000001E-2</v>
      </c>
      <c r="G3" s="5">
        <f>E3+F3</f>
        <v>0.5413</v>
      </c>
      <c r="H3" s="5">
        <v>0.50800000000000001</v>
      </c>
      <c r="I3" s="5">
        <v>0.12520000000000001</v>
      </c>
      <c r="J3" s="5">
        <f>H3+I3</f>
        <v>0.63319999999999999</v>
      </c>
      <c r="K3" s="5">
        <v>0.54</v>
      </c>
      <c r="L3" s="5">
        <v>0.23699999999999999</v>
      </c>
      <c r="M3" s="5">
        <f>K3+L3</f>
        <v>0.77700000000000002</v>
      </c>
      <c r="N3" s="5">
        <v>0.52290000000000003</v>
      </c>
      <c r="O3" s="5">
        <v>0.30509999999999998</v>
      </c>
      <c r="P3" s="5">
        <f>N3+O3</f>
        <v>0.82800000000000007</v>
      </c>
      <c r="Q3" s="5">
        <v>0.51100000000000001</v>
      </c>
      <c r="R3" s="5">
        <v>0.6482</v>
      </c>
      <c r="S3" s="5">
        <f>Q3+R3</f>
        <v>1.1592</v>
      </c>
    </row>
    <row r="4" spans="1:19">
      <c r="A4">
        <v>4</v>
      </c>
      <c r="B4" s="5">
        <v>0.52039999999999997</v>
      </c>
      <c r="C4" s="5">
        <v>3.0000000000000001E-3</v>
      </c>
      <c r="D4" s="5">
        <f>B4+C4</f>
        <v>0.52339999999999998</v>
      </c>
      <c r="E4" s="5">
        <v>0.52229999999999999</v>
      </c>
      <c r="F4" s="5">
        <v>1.04E-2</v>
      </c>
      <c r="G4" s="5">
        <f>E4+F4</f>
        <v>0.53269999999999995</v>
      </c>
      <c r="H4" s="5">
        <v>0.5393</v>
      </c>
      <c r="I4" s="5">
        <v>6.2799999999999995E-2</v>
      </c>
      <c r="J4" s="5">
        <f>H4+I4</f>
        <v>0.60209999999999997</v>
      </c>
      <c r="K4" s="5">
        <v>0.52300000000000002</v>
      </c>
      <c r="L4" s="5">
        <v>0.11899999999999999</v>
      </c>
      <c r="M4" s="5">
        <f>K4+L4</f>
        <v>0.64200000000000002</v>
      </c>
      <c r="N4" s="5">
        <v>0.53190000000000004</v>
      </c>
      <c r="O4" s="5">
        <v>0.18190000000000001</v>
      </c>
      <c r="P4" s="5">
        <f>N4+O4</f>
        <v>0.71379999999999999</v>
      </c>
      <c r="Q4" s="5">
        <v>0.53010000000000002</v>
      </c>
      <c r="R4" s="5">
        <v>0.32969999999999999</v>
      </c>
      <c r="S4" s="5">
        <f>Q4+R4</f>
        <v>0.85980000000000001</v>
      </c>
    </row>
    <row r="5" spans="1:19">
      <c r="A5">
        <v>8</v>
      </c>
      <c r="B5" s="5">
        <v>0.51780000000000004</v>
      </c>
      <c r="C5" s="5">
        <v>1.2999999999999999E-3</v>
      </c>
      <c r="D5" s="5">
        <f>B5+C5</f>
        <v>0.51910000000000001</v>
      </c>
      <c r="E5" s="5">
        <v>0.50839999999999996</v>
      </c>
      <c r="F5" s="5">
        <v>5.3E-3</v>
      </c>
      <c r="G5" s="5">
        <f>E5+F5</f>
        <v>0.51369999999999993</v>
      </c>
      <c r="H5" s="5">
        <v>0.52259999999999995</v>
      </c>
      <c r="I5" s="5">
        <v>3.2099999999999997E-2</v>
      </c>
      <c r="J5" s="5">
        <f>H5+I5</f>
        <v>0.55469999999999997</v>
      </c>
      <c r="K5" s="5">
        <v>0.52929999999999999</v>
      </c>
      <c r="L5" s="5">
        <v>6.0100000000000001E-2</v>
      </c>
      <c r="M5" s="5">
        <f>K5+L5</f>
        <v>0.58940000000000003</v>
      </c>
      <c r="N5" s="5">
        <v>0.50700000000000001</v>
      </c>
      <c r="O5" s="5">
        <v>9.3899999999999997E-2</v>
      </c>
      <c r="P5" s="5">
        <f>N5+O5</f>
        <v>0.60089999999999999</v>
      </c>
      <c r="Q5" s="5">
        <v>0.52080000000000004</v>
      </c>
      <c r="R5" s="5">
        <v>0.15709999999999999</v>
      </c>
      <c r="S5" s="5">
        <f>Q5+R5</f>
        <v>0.67790000000000006</v>
      </c>
    </row>
    <row r="6" spans="1:19">
      <c r="A6">
        <v>16</v>
      </c>
      <c r="B6" s="5">
        <v>0.5141</v>
      </c>
      <c r="C6" s="5">
        <v>6.9999999999999999E-4</v>
      </c>
      <c r="D6" s="5">
        <f>B6+C6</f>
        <v>0.51480000000000004</v>
      </c>
      <c r="E6" s="5">
        <v>0.51749999999999996</v>
      </c>
      <c r="F6" s="5">
        <v>2.8E-3</v>
      </c>
      <c r="G6" s="5">
        <f>E6+F6</f>
        <v>0.52029999999999998</v>
      </c>
      <c r="H6" s="5">
        <v>0.5181</v>
      </c>
      <c r="I6" s="5">
        <v>1.6199999999999999E-2</v>
      </c>
      <c r="J6" s="5">
        <f>H6+I6</f>
        <v>0.5343</v>
      </c>
      <c r="K6" s="5">
        <v>0.54620000000000002</v>
      </c>
      <c r="L6" s="5">
        <v>3.0599999999999999E-2</v>
      </c>
      <c r="M6" s="5">
        <f>K6+L6</f>
        <v>0.57679999999999998</v>
      </c>
      <c r="N6" s="5">
        <v>0.5272</v>
      </c>
      <c r="O6" s="5">
        <v>4.6600000000000003E-2</v>
      </c>
      <c r="P6" s="5">
        <f>N6+O6</f>
        <v>0.57379999999999998</v>
      </c>
      <c r="Q6" s="5">
        <v>0.52359999999999995</v>
      </c>
      <c r="R6" s="5">
        <v>7.1999999999999995E-2</v>
      </c>
      <c r="S6" s="5">
        <f>Q6+R6</f>
        <v>0.59559999999999991</v>
      </c>
    </row>
    <row r="7" spans="1:19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K8" t="s">
        <v>7</v>
      </c>
    </row>
    <row r="9" spans="1:19">
      <c r="A9" s="17" t="s">
        <v>1</v>
      </c>
      <c r="B9" s="19">
        <v>1</v>
      </c>
      <c r="C9" s="15"/>
      <c r="D9" s="15"/>
      <c r="E9" s="15">
        <v>0.1</v>
      </c>
      <c r="F9" s="15"/>
      <c r="G9" s="15"/>
      <c r="H9" s="15">
        <v>0.01</v>
      </c>
      <c r="I9" s="15"/>
      <c r="J9" s="15"/>
      <c r="K9" s="15">
        <v>1E-3</v>
      </c>
      <c r="L9" s="15"/>
      <c r="M9" s="15"/>
      <c r="N9" s="15">
        <v>1E-4</v>
      </c>
      <c r="O9" s="15"/>
      <c r="P9" s="15"/>
      <c r="Q9" s="15">
        <v>1.0000000000000001E-5</v>
      </c>
      <c r="R9" s="15"/>
      <c r="S9" s="15"/>
    </row>
    <row r="10" spans="1:19">
      <c r="A10" s="18"/>
      <c r="B10" s="8" t="s">
        <v>2</v>
      </c>
      <c r="C10" s="6" t="s">
        <v>3</v>
      </c>
      <c r="D10" s="6" t="s">
        <v>6</v>
      </c>
      <c r="E10" s="8" t="s">
        <v>2</v>
      </c>
      <c r="F10" s="6" t="s">
        <v>3</v>
      </c>
      <c r="G10" s="6" t="s">
        <v>4</v>
      </c>
      <c r="H10" s="8" t="s">
        <v>2</v>
      </c>
      <c r="I10" s="6" t="s">
        <v>3</v>
      </c>
      <c r="J10" s="6" t="s">
        <v>4</v>
      </c>
      <c r="K10" s="8" t="s">
        <v>2</v>
      </c>
      <c r="L10" s="6" t="s">
        <v>3</v>
      </c>
      <c r="M10" s="6" t="s">
        <v>4</v>
      </c>
      <c r="N10" s="8" t="s">
        <v>2</v>
      </c>
      <c r="O10" s="6" t="s">
        <v>3</v>
      </c>
      <c r="P10" s="6" t="s">
        <v>4</v>
      </c>
      <c r="Q10" s="8" t="s">
        <v>2</v>
      </c>
      <c r="R10" s="6" t="s">
        <v>3</v>
      </c>
      <c r="S10" s="6" t="s">
        <v>4</v>
      </c>
    </row>
    <row r="11" spans="1:19">
      <c r="A11">
        <v>1</v>
      </c>
      <c r="B11" s="7">
        <v>516</v>
      </c>
      <c r="C11" s="7">
        <v>9.7000000000000011</v>
      </c>
      <c r="D11" s="7">
        <v>525.70000000000005</v>
      </c>
      <c r="E11" s="7">
        <v>513.29999999999995</v>
      </c>
      <c r="F11" s="7">
        <v>40.4</v>
      </c>
      <c r="G11" s="7">
        <v>553.69999999999993</v>
      </c>
      <c r="H11" s="7">
        <v>556.6</v>
      </c>
      <c r="I11" s="7">
        <v>249.9</v>
      </c>
      <c r="J11" s="7">
        <v>806.5</v>
      </c>
      <c r="K11" s="7">
        <v>522.5</v>
      </c>
      <c r="L11" s="7">
        <v>474.6</v>
      </c>
      <c r="M11" s="7">
        <v>997.1</v>
      </c>
      <c r="N11" s="7">
        <v>520.70000000000005</v>
      </c>
      <c r="O11" s="7">
        <v>724</v>
      </c>
      <c r="P11" s="7">
        <v>1244.6999999999998</v>
      </c>
      <c r="Q11" s="7">
        <v>521.59999999999991</v>
      </c>
      <c r="R11" s="7">
        <v>1132.4000000000001</v>
      </c>
      <c r="S11" s="7">
        <v>1654</v>
      </c>
    </row>
    <row r="12" spans="1:19">
      <c r="A12">
        <v>2</v>
      </c>
      <c r="B12" s="7">
        <v>521.59999999999991</v>
      </c>
      <c r="C12" s="7">
        <v>4.8</v>
      </c>
      <c r="D12" s="7">
        <v>526.4</v>
      </c>
      <c r="E12" s="7">
        <v>519.59999999999991</v>
      </c>
      <c r="F12" s="7">
        <v>21.7</v>
      </c>
      <c r="G12" s="7">
        <v>541.29999999999995</v>
      </c>
      <c r="H12" s="7">
        <v>508</v>
      </c>
      <c r="I12" s="7">
        <v>125.2</v>
      </c>
      <c r="J12" s="7">
        <v>633.19999999999993</v>
      </c>
      <c r="K12" s="7">
        <v>540</v>
      </c>
      <c r="L12" s="7">
        <v>237</v>
      </c>
      <c r="M12" s="7">
        <v>777</v>
      </c>
      <c r="N12" s="7">
        <v>522.9</v>
      </c>
      <c r="O12" s="7">
        <v>305.09999999999997</v>
      </c>
      <c r="P12" s="7">
        <v>828.00000000000011</v>
      </c>
      <c r="Q12" s="7">
        <v>511</v>
      </c>
      <c r="R12" s="7">
        <v>648.20000000000005</v>
      </c>
      <c r="S12" s="7">
        <v>1159.2</v>
      </c>
    </row>
    <row r="13" spans="1:19" ht="13.5" customHeight="1">
      <c r="A13">
        <v>4</v>
      </c>
      <c r="B13" s="7">
        <v>520.4</v>
      </c>
      <c r="C13" s="7">
        <v>3</v>
      </c>
      <c r="D13" s="7">
        <v>523.4</v>
      </c>
      <c r="E13" s="7">
        <v>522.29999999999995</v>
      </c>
      <c r="F13" s="7">
        <v>10.4</v>
      </c>
      <c r="G13" s="7">
        <v>532.69999999999993</v>
      </c>
      <c r="H13" s="7">
        <v>539.29999999999995</v>
      </c>
      <c r="I13" s="7">
        <v>62.8</v>
      </c>
      <c r="J13" s="7">
        <v>602.1</v>
      </c>
      <c r="K13" s="7">
        <v>523</v>
      </c>
      <c r="L13" s="7">
        <v>119</v>
      </c>
      <c r="M13" s="7">
        <v>642</v>
      </c>
      <c r="N13" s="7">
        <v>531.90000000000009</v>
      </c>
      <c r="O13" s="7">
        <v>181.9</v>
      </c>
      <c r="P13" s="7">
        <v>713.8</v>
      </c>
      <c r="Q13" s="7">
        <v>530.1</v>
      </c>
      <c r="R13" s="7">
        <v>329.7</v>
      </c>
      <c r="S13" s="7">
        <v>859.8</v>
      </c>
    </row>
    <row r="14" spans="1:19">
      <c r="A14">
        <v>8</v>
      </c>
      <c r="B14" s="7">
        <v>517.80000000000007</v>
      </c>
      <c r="C14" s="7">
        <v>1.3</v>
      </c>
      <c r="D14" s="7">
        <v>519.1</v>
      </c>
      <c r="E14" s="7">
        <v>508.4</v>
      </c>
      <c r="F14" s="7">
        <v>5.3</v>
      </c>
      <c r="G14" s="7">
        <v>513.69999999999993</v>
      </c>
      <c r="H14" s="7">
        <v>522.59999999999991</v>
      </c>
      <c r="I14" s="7">
        <v>32.099999999999994</v>
      </c>
      <c r="J14" s="7">
        <v>554.69999999999993</v>
      </c>
      <c r="K14" s="7">
        <v>529.29999999999995</v>
      </c>
      <c r="L14" s="7">
        <v>60.1</v>
      </c>
      <c r="M14" s="7">
        <v>589.40000000000009</v>
      </c>
      <c r="N14" s="7">
        <v>507</v>
      </c>
      <c r="O14" s="7">
        <v>93.899999999999991</v>
      </c>
      <c r="P14" s="7">
        <v>600.9</v>
      </c>
      <c r="Q14" s="7">
        <v>520.80000000000007</v>
      </c>
      <c r="R14" s="7">
        <v>157.1</v>
      </c>
      <c r="S14" s="7">
        <v>677.90000000000009</v>
      </c>
    </row>
    <row r="15" spans="1:19">
      <c r="A15">
        <v>16</v>
      </c>
      <c r="B15" s="7">
        <v>514.1</v>
      </c>
      <c r="C15" s="7">
        <v>0.7</v>
      </c>
      <c r="D15" s="7">
        <v>514.80000000000007</v>
      </c>
      <c r="E15" s="7">
        <v>517.5</v>
      </c>
      <c r="F15" s="7">
        <v>2.8</v>
      </c>
      <c r="G15" s="7">
        <v>520.29999999999995</v>
      </c>
      <c r="H15" s="7">
        <v>518.1</v>
      </c>
      <c r="I15" s="7">
        <v>16.2</v>
      </c>
      <c r="J15" s="7">
        <v>534.29999999999995</v>
      </c>
      <c r="K15" s="7">
        <v>546.20000000000005</v>
      </c>
      <c r="L15" s="7">
        <v>30.599999999999998</v>
      </c>
      <c r="M15" s="7">
        <v>576.79999999999995</v>
      </c>
      <c r="N15" s="7">
        <v>527.20000000000005</v>
      </c>
      <c r="O15" s="7">
        <v>46.6</v>
      </c>
      <c r="P15" s="7">
        <v>573.79999999999995</v>
      </c>
      <c r="Q15" s="7">
        <v>523.59999999999991</v>
      </c>
      <c r="R15" s="7">
        <v>72</v>
      </c>
      <c r="S15" s="7">
        <v>595.59999999999991</v>
      </c>
    </row>
    <row r="18" spans="1:17">
      <c r="A18" s="15" t="s">
        <v>24</v>
      </c>
      <c r="B18" s="15"/>
      <c r="C18" s="15"/>
      <c r="D18" s="15"/>
      <c r="E18" s="15"/>
      <c r="F18" s="15"/>
      <c r="G18" s="15"/>
    </row>
    <row r="19" spans="1:17">
      <c r="A19" s="17" t="s">
        <v>1</v>
      </c>
      <c r="B19" s="16">
        <v>1</v>
      </c>
      <c r="C19" s="15">
        <v>0.1</v>
      </c>
      <c r="D19" s="15">
        <v>0.01</v>
      </c>
      <c r="E19" s="15">
        <v>1E-3</v>
      </c>
      <c r="F19" s="15">
        <v>1E-4</v>
      </c>
      <c r="G19" s="15">
        <v>1.0000000000000001E-5</v>
      </c>
    </row>
    <row r="20" spans="1:17">
      <c r="A20" s="18"/>
      <c r="B20" s="16"/>
      <c r="C20" s="15"/>
      <c r="D20" s="15"/>
      <c r="E20" s="15"/>
      <c r="F20" s="15"/>
      <c r="G20" s="15"/>
    </row>
    <row r="21" spans="1:17">
      <c r="A21">
        <v>1</v>
      </c>
      <c r="B21" s="7">
        <v>516</v>
      </c>
      <c r="C21" s="7">
        <v>513.29999999999995</v>
      </c>
      <c r="D21" s="7">
        <v>556.6</v>
      </c>
      <c r="E21" s="7">
        <v>522.5</v>
      </c>
      <c r="F21" s="7">
        <v>520.70000000000005</v>
      </c>
      <c r="G21" s="7">
        <v>521.59999999999991</v>
      </c>
    </row>
    <row r="22" spans="1:17">
      <c r="A22">
        <v>2</v>
      </c>
      <c r="B22" s="7">
        <v>521.59999999999991</v>
      </c>
      <c r="C22" s="7">
        <v>519.59999999999991</v>
      </c>
      <c r="D22" s="7">
        <v>508</v>
      </c>
      <c r="E22" s="7">
        <v>540</v>
      </c>
      <c r="F22" s="7">
        <v>522.9</v>
      </c>
      <c r="G22" s="7">
        <v>511</v>
      </c>
      <c r="Q22" t="s">
        <v>5</v>
      </c>
    </row>
    <row r="23" spans="1:17">
      <c r="A23">
        <v>4</v>
      </c>
      <c r="B23" s="7">
        <v>520.4</v>
      </c>
      <c r="C23" s="7">
        <v>522.29999999999995</v>
      </c>
      <c r="D23" s="7">
        <v>539.29999999999995</v>
      </c>
      <c r="E23" s="7">
        <v>523</v>
      </c>
      <c r="F23" s="7">
        <v>531.90000000000009</v>
      </c>
      <c r="G23" s="7">
        <v>530.1</v>
      </c>
    </row>
    <row r="24" spans="1:17">
      <c r="A24">
        <v>8</v>
      </c>
      <c r="B24" s="7">
        <v>517.80000000000007</v>
      </c>
      <c r="C24" s="7">
        <v>508.4</v>
      </c>
      <c r="D24" s="7">
        <v>522.59999999999991</v>
      </c>
      <c r="E24" s="7">
        <v>529.29999999999995</v>
      </c>
      <c r="F24" s="7">
        <v>507</v>
      </c>
      <c r="G24" s="7">
        <v>520.80000000000007</v>
      </c>
    </row>
    <row r="25" spans="1:17">
      <c r="A25">
        <v>16</v>
      </c>
      <c r="B25" s="7">
        <v>514.1</v>
      </c>
      <c r="C25" s="7">
        <v>517.5</v>
      </c>
      <c r="D25" s="7">
        <v>518.1</v>
      </c>
      <c r="E25" s="7">
        <v>546.20000000000005</v>
      </c>
      <c r="F25" s="7">
        <v>527.20000000000005</v>
      </c>
      <c r="G25" s="7">
        <v>523.59999999999991</v>
      </c>
    </row>
    <row r="35" spans="1:7">
      <c r="A35" s="15" t="s">
        <v>25</v>
      </c>
      <c r="B35" s="15"/>
      <c r="C35" s="15"/>
      <c r="D35" s="15"/>
      <c r="E35" s="15"/>
      <c r="F35" s="15"/>
      <c r="G35" s="15"/>
    </row>
    <row r="36" spans="1:7">
      <c r="A36" s="17" t="s">
        <v>1</v>
      </c>
      <c r="B36" s="16">
        <v>1</v>
      </c>
      <c r="C36" s="15">
        <v>0.1</v>
      </c>
      <c r="D36" s="15">
        <v>0.01</v>
      </c>
      <c r="E36" s="15">
        <v>1E-3</v>
      </c>
      <c r="F36" s="15">
        <v>1E-4</v>
      </c>
      <c r="G36" s="15">
        <v>1.0000000000000001E-5</v>
      </c>
    </row>
    <row r="37" spans="1:7">
      <c r="A37" s="18"/>
      <c r="B37" s="16"/>
      <c r="C37" s="15"/>
      <c r="D37" s="15"/>
      <c r="E37" s="15"/>
      <c r="F37" s="15"/>
      <c r="G37" s="15"/>
    </row>
    <row r="38" spans="1:7">
      <c r="A38">
        <v>1</v>
      </c>
      <c r="B38" s="7">
        <v>9.7000000000000011</v>
      </c>
      <c r="C38" s="7">
        <v>40.4</v>
      </c>
      <c r="D38" s="7">
        <v>249.9</v>
      </c>
      <c r="E38" s="7">
        <v>474.6</v>
      </c>
      <c r="F38" s="7">
        <v>724</v>
      </c>
      <c r="G38" s="7">
        <v>1132.4000000000001</v>
      </c>
    </row>
    <row r="39" spans="1:7">
      <c r="A39">
        <v>2</v>
      </c>
      <c r="B39" s="7">
        <v>4.8</v>
      </c>
      <c r="C39" s="7">
        <v>21.7</v>
      </c>
      <c r="D39" s="7">
        <v>125.2</v>
      </c>
      <c r="E39" s="7">
        <v>237</v>
      </c>
      <c r="F39" s="7">
        <v>305.09999999999997</v>
      </c>
      <c r="G39" s="7">
        <v>648.20000000000005</v>
      </c>
    </row>
    <row r="40" spans="1:7">
      <c r="A40">
        <v>4</v>
      </c>
      <c r="B40" s="7">
        <v>3</v>
      </c>
      <c r="C40" s="7">
        <v>10.4</v>
      </c>
      <c r="D40" s="7">
        <v>62.8</v>
      </c>
      <c r="E40" s="7">
        <v>119</v>
      </c>
      <c r="F40" s="7">
        <v>181.9</v>
      </c>
      <c r="G40" s="7">
        <v>329.7</v>
      </c>
    </row>
    <row r="41" spans="1:7">
      <c r="A41">
        <v>8</v>
      </c>
      <c r="B41" s="7">
        <v>1.3</v>
      </c>
      <c r="C41" s="7">
        <v>5.3</v>
      </c>
      <c r="D41" s="7">
        <v>32.099999999999994</v>
      </c>
      <c r="E41" s="7">
        <v>60.1</v>
      </c>
      <c r="F41" s="7">
        <v>93.899999999999991</v>
      </c>
      <c r="G41" s="7">
        <v>157.1</v>
      </c>
    </row>
    <row r="42" spans="1:7">
      <c r="A42">
        <v>16</v>
      </c>
      <c r="B42" s="7">
        <v>0.7</v>
      </c>
      <c r="C42" s="7">
        <v>2.8</v>
      </c>
      <c r="D42" s="7">
        <v>16.2</v>
      </c>
      <c r="E42" s="7">
        <v>30.599999999999998</v>
      </c>
      <c r="F42" s="7">
        <v>46.6</v>
      </c>
      <c r="G42" s="7">
        <v>72</v>
      </c>
    </row>
    <row r="78" spans="1:7">
      <c r="A78" s="15" t="s">
        <v>26</v>
      </c>
      <c r="B78" s="15"/>
      <c r="C78" s="15"/>
      <c r="D78" s="15"/>
      <c r="E78" s="15"/>
      <c r="F78" s="15"/>
      <c r="G78" s="15"/>
    </row>
    <row r="79" spans="1:7">
      <c r="A79" s="17" t="s">
        <v>1</v>
      </c>
      <c r="B79" s="16">
        <v>1</v>
      </c>
      <c r="C79" s="15">
        <v>0.1</v>
      </c>
      <c r="D79" s="15">
        <v>0.01</v>
      </c>
      <c r="E79" s="15">
        <v>1E-3</v>
      </c>
      <c r="F79" s="15">
        <v>1E-4</v>
      </c>
      <c r="G79" s="15">
        <v>1.0000000000000001E-5</v>
      </c>
    </row>
    <row r="80" spans="1:7">
      <c r="A80" s="18"/>
      <c r="B80" s="16"/>
      <c r="C80" s="15"/>
      <c r="D80" s="15"/>
      <c r="E80" s="15"/>
      <c r="F80" s="15"/>
      <c r="G80" s="15"/>
    </row>
    <row r="81" spans="1:7">
      <c r="A81">
        <v>1</v>
      </c>
      <c r="B81" s="7">
        <v>525.70000000000005</v>
      </c>
      <c r="C81" s="7">
        <v>553.69999999999993</v>
      </c>
      <c r="D81" s="7">
        <v>806.5</v>
      </c>
      <c r="E81" s="7">
        <v>997.1</v>
      </c>
      <c r="F81" s="7">
        <v>1244.6999999999998</v>
      </c>
      <c r="G81" s="7">
        <v>1654</v>
      </c>
    </row>
    <row r="82" spans="1:7">
      <c r="A82">
        <v>2</v>
      </c>
      <c r="B82" s="7">
        <v>526.4</v>
      </c>
      <c r="C82" s="7">
        <v>541.29999999999995</v>
      </c>
      <c r="D82" s="7">
        <v>633.19999999999993</v>
      </c>
      <c r="E82" s="7">
        <v>777</v>
      </c>
      <c r="F82" s="7">
        <v>828.00000000000011</v>
      </c>
      <c r="G82" s="7">
        <v>1159.2</v>
      </c>
    </row>
    <row r="83" spans="1:7">
      <c r="A83">
        <v>4</v>
      </c>
      <c r="B83" s="7">
        <v>523.4</v>
      </c>
      <c r="C83" s="7">
        <v>532.69999999999993</v>
      </c>
      <c r="D83" s="7">
        <v>602.1</v>
      </c>
      <c r="E83" s="7">
        <v>642</v>
      </c>
      <c r="F83" s="7">
        <v>713.8</v>
      </c>
      <c r="G83" s="7">
        <v>859.8</v>
      </c>
    </row>
    <row r="84" spans="1:7">
      <c r="A84">
        <v>8</v>
      </c>
      <c r="B84" s="7">
        <v>519.1</v>
      </c>
      <c r="C84" s="7">
        <v>513.69999999999993</v>
      </c>
      <c r="D84" s="7">
        <v>554.69999999999993</v>
      </c>
      <c r="E84" s="7">
        <v>589.40000000000009</v>
      </c>
      <c r="F84" s="7">
        <v>600.9</v>
      </c>
      <c r="G84" s="7">
        <v>677.90000000000009</v>
      </c>
    </row>
    <row r="85" spans="1:7">
      <c r="A85">
        <v>16</v>
      </c>
      <c r="B85" s="7">
        <v>514.80000000000007</v>
      </c>
      <c r="C85" s="7">
        <v>520.29999999999995</v>
      </c>
      <c r="D85" s="7">
        <v>534.29999999999995</v>
      </c>
      <c r="E85" s="7">
        <v>576.79999999999995</v>
      </c>
      <c r="F85" s="7">
        <v>573.79999999999995</v>
      </c>
      <c r="G85" s="7">
        <v>595.59999999999991</v>
      </c>
    </row>
  </sheetData>
  <mergeCells count="37">
    <mergeCell ref="Q1:S1"/>
    <mergeCell ref="A19:A20"/>
    <mergeCell ref="A36:A37"/>
    <mergeCell ref="A79:A80"/>
    <mergeCell ref="B1:D1"/>
    <mergeCell ref="E1:G1"/>
    <mergeCell ref="H1:J1"/>
    <mergeCell ref="K1:M1"/>
    <mergeCell ref="N1:P1"/>
    <mergeCell ref="A9:A10"/>
    <mergeCell ref="B9:D9"/>
    <mergeCell ref="E9:G9"/>
    <mergeCell ref="H9:J9"/>
    <mergeCell ref="K9:M9"/>
    <mergeCell ref="N9:P9"/>
    <mergeCell ref="Q9:S9"/>
    <mergeCell ref="G19:G20"/>
    <mergeCell ref="A18:G18"/>
    <mergeCell ref="B36:B37"/>
    <mergeCell ref="C36:C37"/>
    <mergeCell ref="D36:D37"/>
    <mergeCell ref="E36:E37"/>
    <mergeCell ref="F36:F37"/>
    <mergeCell ref="G36:G37"/>
    <mergeCell ref="A35:G35"/>
    <mergeCell ref="B19:B20"/>
    <mergeCell ref="C19:C20"/>
    <mergeCell ref="D19:D20"/>
    <mergeCell ref="E19:E20"/>
    <mergeCell ref="F19:F20"/>
    <mergeCell ref="G79:G80"/>
    <mergeCell ref="A78:G78"/>
    <mergeCell ref="B79:B80"/>
    <mergeCell ref="C79:C80"/>
    <mergeCell ref="D79:D80"/>
    <mergeCell ref="E79:E80"/>
    <mergeCell ref="F79:F80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73" workbookViewId="0">
      <selection activeCell="H80" sqref="H80"/>
    </sheetView>
  </sheetViews>
  <sheetFormatPr defaultRowHeight="13.5"/>
  <cols>
    <col min="1" max="1" width="14.25" customWidth="1"/>
  </cols>
  <sheetData>
    <row r="1" spans="1:11">
      <c r="A1" s="17" t="s">
        <v>10</v>
      </c>
      <c r="B1">
        <v>100000</v>
      </c>
      <c r="D1">
        <v>200000</v>
      </c>
      <c r="F1">
        <v>400000</v>
      </c>
      <c r="H1">
        <v>800000</v>
      </c>
      <c r="J1">
        <v>1600000</v>
      </c>
    </row>
    <row r="2" spans="1:11">
      <c r="A2" s="18"/>
      <c r="B2" t="s">
        <v>8</v>
      </c>
      <c r="C2" t="s">
        <v>9</v>
      </c>
      <c r="D2" t="s">
        <v>8</v>
      </c>
      <c r="E2" t="s">
        <v>9</v>
      </c>
      <c r="F2" t="s">
        <v>8</v>
      </c>
      <c r="G2" t="s">
        <v>9</v>
      </c>
      <c r="H2" t="s">
        <v>8</v>
      </c>
      <c r="I2" t="s">
        <v>9</v>
      </c>
      <c r="J2" t="s">
        <v>8</v>
      </c>
      <c r="K2" t="s">
        <v>9</v>
      </c>
    </row>
    <row r="3" spans="1:11">
      <c r="A3">
        <v>1</v>
      </c>
      <c r="B3">
        <v>0.1288</v>
      </c>
      <c r="C3">
        <v>1.03E-2</v>
      </c>
      <c r="D3">
        <v>0.25679999999999997</v>
      </c>
      <c r="E3">
        <v>2.0299999999999999E-2</v>
      </c>
      <c r="F3">
        <v>0.5131</v>
      </c>
      <c r="G3">
        <v>4.07E-2</v>
      </c>
      <c r="H3">
        <v>1.4832000000000001</v>
      </c>
      <c r="I3">
        <v>8.0399999999999999E-2</v>
      </c>
      <c r="J3">
        <v>2.0512999999999999</v>
      </c>
      <c r="K3">
        <v>0.1618</v>
      </c>
    </row>
    <row r="4" spans="1:11">
      <c r="A4">
        <v>2</v>
      </c>
      <c r="B4">
        <v>0.12889999999999999</v>
      </c>
      <c r="C4">
        <v>5.1999999999999998E-3</v>
      </c>
      <c r="D4">
        <v>0.25740000000000002</v>
      </c>
      <c r="E4">
        <v>1.0200000000000001E-2</v>
      </c>
      <c r="F4">
        <v>0.54830000000000001</v>
      </c>
      <c r="G4">
        <v>2.0299999999999999E-2</v>
      </c>
      <c r="H4">
        <v>1.0823</v>
      </c>
      <c r="I4">
        <v>4.0399999999999998E-2</v>
      </c>
      <c r="J4">
        <v>2.214</v>
      </c>
      <c r="K4">
        <v>8.1299999999999997E-2</v>
      </c>
    </row>
    <row r="5" spans="1:11">
      <c r="A5">
        <v>4</v>
      </c>
      <c r="B5">
        <v>0.12770000000000001</v>
      </c>
      <c r="C5">
        <v>2.5999999999999999E-3</v>
      </c>
      <c r="D5">
        <v>0.26469999999999999</v>
      </c>
      <c r="E5">
        <v>5.1999999999999998E-3</v>
      </c>
      <c r="F5">
        <v>0.50880000000000003</v>
      </c>
      <c r="G5">
        <v>1.03E-2</v>
      </c>
      <c r="H5">
        <v>1.0084</v>
      </c>
      <c r="I5">
        <v>2.0400000000000001E-2</v>
      </c>
      <c r="J5">
        <v>2.0665</v>
      </c>
      <c r="K5">
        <v>4.1000000000000002E-2</v>
      </c>
    </row>
    <row r="6" spans="1:11">
      <c r="A6">
        <v>8</v>
      </c>
      <c r="B6">
        <v>0.1285</v>
      </c>
      <c r="C6">
        <v>1.4E-3</v>
      </c>
      <c r="D6">
        <v>0.2571</v>
      </c>
      <c r="E6">
        <v>2.7000000000000001E-3</v>
      </c>
      <c r="F6">
        <v>0.51980000000000004</v>
      </c>
      <c r="G6">
        <v>5.3E-3</v>
      </c>
      <c r="H6">
        <v>1.0165</v>
      </c>
      <c r="I6">
        <v>1.04E-2</v>
      </c>
      <c r="J6">
        <v>2.0912000000000002</v>
      </c>
      <c r="K6">
        <v>2.0799999999999999E-2</v>
      </c>
    </row>
    <row r="7" spans="1:11">
      <c r="A7">
        <v>16</v>
      </c>
      <c r="B7">
        <v>0.12920000000000001</v>
      </c>
      <c r="C7">
        <v>8.0000000000000004E-4</v>
      </c>
      <c r="D7">
        <v>0.25519999999999998</v>
      </c>
      <c r="E7">
        <v>1.5E-3</v>
      </c>
      <c r="F7">
        <v>0.74570000000000003</v>
      </c>
      <c r="G7">
        <v>2.8E-3</v>
      </c>
      <c r="H7">
        <v>1.0909</v>
      </c>
      <c r="I7">
        <v>5.4000000000000003E-3</v>
      </c>
      <c r="J7">
        <v>2.8370000000000002</v>
      </c>
      <c r="K7">
        <v>1.06E-2</v>
      </c>
    </row>
    <row r="10" spans="1:11">
      <c r="A10" s="17" t="s">
        <v>10</v>
      </c>
      <c r="B10">
        <v>100000</v>
      </c>
      <c r="D10">
        <v>200000</v>
      </c>
      <c r="F10">
        <v>400000</v>
      </c>
      <c r="H10">
        <v>800000</v>
      </c>
      <c r="J10">
        <v>1600000</v>
      </c>
    </row>
    <row r="11" spans="1:11">
      <c r="A11" s="18"/>
      <c r="B11" t="s">
        <v>8</v>
      </c>
      <c r="C11" t="s">
        <v>9</v>
      </c>
      <c r="D11" t="s">
        <v>8</v>
      </c>
      <c r="E11" t="s">
        <v>9</v>
      </c>
      <c r="F11" t="s">
        <v>8</v>
      </c>
      <c r="G11" t="s">
        <v>9</v>
      </c>
      <c r="H11" t="s">
        <v>8</v>
      </c>
      <c r="I11" t="s">
        <v>9</v>
      </c>
      <c r="J11" t="s">
        <v>8</v>
      </c>
      <c r="K11" t="s">
        <v>9</v>
      </c>
    </row>
    <row r="12" spans="1:11">
      <c r="A12">
        <v>1</v>
      </c>
      <c r="B12">
        <v>128.80000000000001</v>
      </c>
      <c r="C12">
        <v>10.3</v>
      </c>
      <c r="D12">
        <v>256.79999999999995</v>
      </c>
      <c r="E12">
        <v>20.299999999999997</v>
      </c>
      <c r="F12">
        <v>513.1</v>
      </c>
      <c r="G12">
        <v>40.700000000000003</v>
      </c>
      <c r="H12">
        <v>1483.2</v>
      </c>
      <c r="I12">
        <v>80.400000000000006</v>
      </c>
      <c r="J12">
        <v>2051.2999999999997</v>
      </c>
      <c r="K12">
        <v>161.80000000000001</v>
      </c>
    </row>
    <row r="13" spans="1:11">
      <c r="A13">
        <v>2</v>
      </c>
      <c r="B13">
        <v>128.89999999999998</v>
      </c>
      <c r="C13">
        <v>5.2</v>
      </c>
      <c r="D13">
        <v>257.40000000000003</v>
      </c>
      <c r="E13">
        <v>10.200000000000001</v>
      </c>
      <c r="F13">
        <v>548.29999999999995</v>
      </c>
      <c r="G13">
        <v>20.299999999999997</v>
      </c>
      <c r="H13">
        <v>1082.3</v>
      </c>
      <c r="I13">
        <v>40.4</v>
      </c>
      <c r="J13">
        <v>2214</v>
      </c>
      <c r="K13">
        <v>81.3</v>
      </c>
    </row>
    <row r="14" spans="1:11">
      <c r="A14">
        <v>4</v>
      </c>
      <c r="B14">
        <v>127.7</v>
      </c>
      <c r="C14">
        <v>2.6</v>
      </c>
      <c r="D14">
        <v>264.7</v>
      </c>
      <c r="E14">
        <v>5.2</v>
      </c>
      <c r="F14">
        <v>508.8</v>
      </c>
      <c r="G14">
        <v>10.3</v>
      </c>
      <c r="H14">
        <v>1008.4</v>
      </c>
      <c r="I14">
        <v>20.400000000000002</v>
      </c>
      <c r="J14">
        <v>2066.5</v>
      </c>
      <c r="K14">
        <v>41</v>
      </c>
    </row>
    <row r="15" spans="1:11">
      <c r="A15">
        <v>8</v>
      </c>
      <c r="B15">
        <v>128.5</v>
      </c>
      <c r="C15">
        <v>1.4</v>
      </c>
      <c r="D15">
        <v>257.10000000000002</v>
      </c>
      <c r="E15">
        <v>2.7</v>
      </c>
      <c r="F15">
        <v>519.80000000000007</v>
      </c>
      <c r="G15">
        <v>5.3</v>
      </c>
      <c r="H15">
        <v>1016.5</v>
      </c>
      <c r="I15">
        <v>10.4</v>
      </c>
      <c r="J15">
        <v>2091.2000000000003</v>
      </c>
      <c r="K15">
        <v>20.8</v>
      </c>
    </row>
    <row r="16" spans="1:11">
      <c r="A16">
        <v>16</v>
      </c>
      <c r="B16">
        <v>129.20000000000002</v>
      </c>
      <c r="C16">
        <v>0.8</v>
      </c>
      <c r="D16">
        <v>255.2</v>
      </c>
      <c r="E16">
        <v>1.5</v>
      </c>
      <c r="F16">
        <v>745.7</v>
      </c>
      <c r="G16">
        <v>2.8</v>
      </c>
      <c r="H16">
        <v>1090.9000000000001</v>
      </c>
      <c r="I16">
        <v>5.4</v>
      </c>
      <c r="J16">
        <v>2837</v>
      </c>
      <c r="K16">
        <v>10.6</v>
      </c>
    </row>
    <row r="22" spans="1:8" ht="24" customHeight="1">
      <c r="A22" s="20" t="s">
        <v>22</v>
      </c>
      <c r="B22" s="20"/>
      <c r="C22" s="20"/>
      <c r="D22" s="20"/>
      <c r="E22" s="20"/>
      <c r="F22" s="20"/>
    </row>
    <row r="23" spans="1:8">
      <c r="A23" s="17" t="s">
        <v>21</v>
      </c>
      <c r="B23" s="16">
        <v>100000</v>
      </c>
      <c r="C23" s="15">
        <v>200000</v>
      </c>
      <c r="D23" s="15">
        <v>400000</v>
      </c>
      <c r="E23" s="15">
        <v>800000</v>
      </c>
      <c r="F23" s="15">
        <v>1600000</v>
      </c>
    </row>
    <row r="24" spans="1:8">
      <c r="A24" s="18"/>
      <c r="B24" s="16"/>
      <c r="C24" s="15"/>
      <c r="D24" s="15"/>
      <c r="E24" s="15"/>
      <c r="F24" s="15"/>
    </row>
    <row r="25" spans="1:8">
      <c r="A25">
        <v>1</v>
      </c>
      <c r="B25">
        <v>128.80000000000001</v>
      </c>
      <c r="C25">
        <v>256.79999999999995</v>
      </c>
      <c r="D25">
        <v>513.1</v>
      </c>
      <c r="E25">
        <v>1483.2</v>
      </c>
      <c r="F25">
        <v>2051.2999999999997</v>
      </c>
    </row>
    <row r="26" spans="1:8">
      <c r="A26">
        <v>2</v>
      </c>
      <c r="B26">
        <v>128.89999999999998</v>
      </c>
      <c r="C26">
        <v>257.40000000000003</v>
      </c>
      <c r="D26">
        <v>548.29999999999995</v>
      </c>
      <c r="E26">
        <v>1082.3</v>
      </c>
      <c r="F26">
        <v>2214</v>
      </c>
    </row>
    <row r="27" spans="1:8">
      <c r="A27">
        <v>4</v>
      </c>
      <c r="B27">
        <v>127.7</v>
      </c>
      <c r="C27">
        <v>264.7</v>
      </c>
      <c r="D27">
        <v>508.8</v>
      </c>
      <c r="E27">
        <v>1008.4</v>
      </c>
      <c r="F27">
        <v>2066.5</v>
      </c>
    </row>
    <row r="28" spans="1:8">
      <c r="A28">
        <v>8</v>
      </c>
      <c r="B28">
        <v>128.5</v>
      </c>
      <c r="C28">
        <v>257.10000000000002</v>
      </c>
      <c r="D28">
        <v>519.80000000000007</v>
      </c>
      <c r="E28">
        <v>1016.5</v>
      </c>
      <c r="F28">
        <v>2091.2000000000003</v>
      </c>
    </row>
    <row r="29" spans="1:8">
      <c r="A29">
        <v>16</v>
      </c>
      <c r="B29">
        <v>129.20000000000002</v>
      </c>
      <c r="C29">
        <v>255.2</v>
      </c>
      <c r="D29">
        <v>745.7</v>
      </c>
      <c r="E29">
        <v>1090.9000000000001</v>
      </c>
      <c r="F29">
        <v>2837</v>
      </c>
    </row>
    <row r="32" spans="1:8" ht="13.5" customHeight="1">
      <c r="A32" s="23"/>
      <c r="B32" s="23"/>
      <c r="C32" s="23"/>
      <c r="D32" s="23"/>
      <c r="E32" s="23"/>
      <c r="F32" s="23"/>
      <c r="G32" s="23"/>
      <c r="H32" s="23"/>
    </row>
    <row r="33" spans="1:8">
      <c r="A33" s="23"/>
      <c r="B33" s="23"/>
      <c r="C33" s="23"/>
      <c r="D33" s="23"/>
      <c r="E33" s="23"/>
      <c r="F33" s="23"/>
      <c r="G33" s="23"/>
      <c r="H33" s="23"/>
    </row>
    <row r="34" spans="1:8">
      <c r="A34" s="23"/>
      <c r="B34" s="23"/>
      <c r="C34" s="23"/>
      <c r="D34" s="23"/>
      <c r="E34" s="23"/>
      <c r="F34" s="23"/>
      <c r="G34" s="23"/>
      <c r="H34" s="23"/>
    </row>
    <row r="52" spans="1:6">
      <c r="A52" s="20" t="s">
        <v>23</v>
      </c>
      <c r="B52" s="20"/>
      <c r="C52" s="20"/>
      <c r="D52" s="20"/>
      <c r="E52" s="20"/>
      <c r="F52" s="20"/>
    </row>
    <row r="53" spans="1:6">
      <c r="A53" s="17" t="s">
        <v>10</v>
      </c>
      <c r="B53" s="16">
        <v>100000</v>
      </c>
      <c r="C53" s="15">
        <v>200000</v>
      </c>
      <c r="D53" s="15">
        <v>400000</v>
      </c>
      <c r="E53" s="15">
        <v>800000</v>
      </c>
      <c r="F53" s="15">
        <v>1600000</v>
      </c>
    </row>
    <row r="54" spans="1:6">
      <c r="A54" s="18"/>
      <c r="B54" s="16"/>
      <c r="C54" s="15"/>
      <c r="D54" s="15"/>
      <c r="E54" s="15"/>
      <c r="F54" s="15"/>
    </row>
    <row r="55" spans="1:6">
      <c r="A55">
        <v>1</v>
      </c>
      <c r="B55">
        <v>10.3</v>
      </c>
      <c r="C55">
        <v>20.299999999999997</v>
      </c>
      <c r="D55">
        <v>40.700000000000003</v>
      </c>
      <c r="E55">
        <v>80.400000000000006</v>
      </c>
      <c r="F55">
        <v>161.80000000000001</v>
      </c>
    </row>
    <row r="56" spans="1:6">
      <c r="A56">
        <v>2</v>
      </c>
      <c r="B56">
        <v>5.2</v>
      </c>
      <c r="C56">
        <v>10.200000000000001</v>
      </c>
      <c r="D56">
        <v>20.299999999999997</v>
      </c>
      <c r="E56">
        <v>40.4</v>
      </c>
      <c r="F56">
        <v>81.3</v>
      </c>
    </row>
    <row r="57" spans="1:6">
      <c r="A57">
        <v>4</v>
      </c>
      <c r="B57">
        <v>2.6</v>
      </c>
      <c r="C57">
        <v>5.2</v>
      </c>
      <c r="D57">
        <v>10.3</v>
      </c>
      <c r="E57">
        <v>20.400000000000002</v>
      </c>
      <c r="F57">
        <v>41</v>
      </c>
    </row>
    <row r="58" spans="1:6">
      <c r="A58">
        <v>8</v>
      </c>
      <c r="B58">
        <v>1.4</v>
      </c>
      <c r="C58">
        <v>2.7</v>
      </c>
      <c r="D58">
        <v>5.3</v>
      </c>
      <c r="E58">
        <v>10.4</v>
      </c>
      <c r="F58">
        <v>20.8</v>
      </c>
    </row>
    <row r="59" spans="1:6">
      <c r="A59">
        <v>16</v>
      </c>
      <c r="B59">
        <v>0.8</v>
      </c>
      <c r="C59">
        <v>1.5</v>
      </c>
      <c r="D59">
        <v>2.8</v>
      </c>
      <c r="E59">
        <v>5.4</v>
      </c>
      <c r="F59">
        <v>10.6</v>
      </c>
    </row>
  </sheetData>
  <mergeCells count="16">
    <mergeCell ref="A1:A2"/>
    <mergeCell ref="A22:F22"/>
    <mergeCell ref="B23:B24"/>
    <mergeCell ref="C23:C24"/>
    <mergeCell ref="D23:D24"/>
    <mergeCell ref="E23:E24"/>
    <mergeCell ref="F23:F24"/>
    <mergeCell ref="F53:F54"/>
    <mergeCell ref="A10:A11"/>
    <mergeCell ref="A23:A24"/>
    <mergeCell ref="A53:A54"/>
    <mergeCell ref="A52:F52"/>
    <mergeCell ref="B53:B54"/>
    <mergeCell ref="C53:C54"/>
    <mergeCell ref="D53:D54"/>
    <mergeCell ref="E53:E54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16" workbookViewId="0">
      <selection activeCell="N31" sqref="N31"/>
    </sheetView>
  </sheetViews>
  <sheetFormatPr defaultRowHeight="13.5"/>
  <cols>
    <col min="1" max="1" width="14.25" customWidth="1"/>
    <col min="2" max="2" width="9.25" bestFit="1" customWidth="1"/>
    <col min="3" max="4" width="9.625" bestFit="1" customWidth="1"/>
    <col min="5" max="5" width="10.625" bestFit="1" customWidth="1"/>
    <col min="6" max="6" width="9.5" bestFit="1" customWidth="1"/>
  </cols>
  <sheetData>
    <row r="1" spans="1:6">
      <c r="A1" s="21" t="s">
        <v>12</v>
      </c>
      <c r="B1" s="21"/>
      <c r="C1" s="21"/>
      <c r="D1" s="21"/>
      <c r="E1" s="21"/>
      <c r="F1" s="21"/>
    </row>
    <row r="2" spans="1:6">
      <c r="A2" s="13" t="s">
        <v>19</v>
      </c>
      <c r="B2" s="9">
        <v>100000</v>
      </c>
      <c r="C2" s="9">
        <v>200000</v>
      </c>
      <c r="D2" s="9">
        <v>400000</v>
      </c>
      <c r="E2" s="9">
        <v>800000</v>
      </c>
      <c r="F2" s="9">
        <v>1600000</v>
      </c>
    </row>
    <row r="3" spans="1:6">
      <c r="A3" s="11" t="s">
        <v>16</v>
      </c>
      <c r="B3" s="10">
        <f>8117.4</f>
        <v>8117.4</v>
      </c>
      <c r="C3" s="10">
        <v>10951.9</v>
      </c>
      <c r="D3" s="10">
        <v>15527.8</v>
      </c>
      <c r="E3" s="10">
        <v>28090.3</v>
      </c>
      <c r="F3" s="10">
        <v>49565.599999999999</v>
      </c>
    </row>
    <row r="4" spans="1:6">
      <c r="A4" s="11" t="s">
        <v>14</v>
      </c>
      <c r="B4" s="10">
        <f>(0.1292+0.0008)*1000</f>
        <v>130</v>
      </c>
      <c r="C4" s="10">
        <f>255.2+1.5</f>
        <v>256.7</v>
      </c>
      <c r="D4" s="10">
        <f>725.7+2.8</f>
        <v>728.5</v>
      </c>
      <c r="E4" s="10">
        <f>1090.9+5.4</f>
        <v>1096.3000000000002</v>
      </c>
      <c r="F4" s="10">
        <f>2837+10.6</f>
        <v>2847.6</v>
      </c>
    </row>
    <row r="5" spans="1:6">
      <c r="A5" s="11" t="s">
        <v>15</v>
      </c>
      <c r="B5" s="10">
        <f>B3/B4</f>
        <v>62.441538461538457</v>
      </c>
      <c r="C5" s="10">
        <f t="shared" ref="C5:F5" si="0">C3/C4</f>
        <v>42.664199454616281</v>
      </c>
      <c r="D5" s="10">
        <f t="shared" si="0"/>
        <v>21.314756348661632</v>
      </c>
      <c r="E5" s="10">
        <f t="shared" si="0"/>
        <v>25.622822220195197</v>
      </c>
      <c r="F5" s="10">
        <f t="shared" si="0"/>
        <v>17.406096361848576</v>
      </c>
    </row>
    <row r="6" spans="1:6">
      <c r="A6" s="22" t="s">
        <v>11</v>
      </c>
      <c r="B6" s="22"/>
      <c r="C6" s="22"/>
      <c r="D6" s="22"/>
      <c r="E6" s="22"/>
      <c r="F6" s="22"/>
    </row>
    <row r="28" spans="1:5">
      <c r="A28" s="21" t="s">
        <v>17</v>
      </c>
      <c r="B28" s="21"/>
      <c r="C28" s="21"/>
      <c r="D28" s="21"/>
      <c r="E28" s="21"/>
    </row>
    <row r="29" spans="1:5">
      <c r="A29" s="12" t="s">
        <v>20</v>
      </c>
      <c r="B29">
        <v>1</v>
      </c>
      <c r="C29">
        <v>0.1</v>
      </c>
      <c r="D29">
        <v>0.01</v>
      </c>
      <c r="E29">
        <v>1E-3</v>
      </c>
    </row>
    <row r="30" spans="1:5">
      <c r="A30" s="12" t="s">
        <v>13</v>
      </c>
      <c r="B30" s="7">
        <v>1909.3</v>
      </c>
      <c r="C30" s="7">
        <v>15527.8</v>
      </c>
      <c r="D30" s="7">
        <v>42860</v>
      </c>
      <c r="E30" s="7">
        <f>D30*2.7</f>
        <v>115722.00000000001</v>
      </c>
    </row>
    <row r="31" spans="1:5">
      <c r="A31" s="12" t="s">
        <v>14</v>
      </c>
      <c r="B31" s="7">
        <f>514.1+0.7</f>
        <v>514.80000000000007</v>
      </c>
      <c r="C31" s="7">
        <f>517.5+2.8</f>
        <v>520.29999999999995</v>
      </c>
      <c r="D31" s="7">
        <f>518.1+16.2</f>
        <v>534.30000000000007</v>
      </c>
      <c r="E31" s="7">
        <f>546.2+30.6</f>
        <v>576.80000000000007</v>
      </c>
    </row>
    <row r="32" spans="1:5">
      <c r="A32" s="12" t="s">
        <v>15</v>
      </c>
      <c r="B32">
        <f>B30/B31</f>
        <v>3.7088189588189584</v>
      </c>
      <c r="C32">
        <f t="shared" ref="C32:E32" si="1">C30/C31</f>
        <v>29.843936190659235</v>
      </c>
      <c r="D32">
        <f t="shared" si="1"/>
        <v>80.217106494478742</v>
      </c>
      <c r="E32">
        <f t="shared" si="1"/>
        <v>200.62760055478503</v>
      </c>
    </row>
    <row r="33" spans="1:5">
      <c r="A33" s="22" t="s">
        <v>18</v>
      </c>
      <c r="B33" s="22"/>
      <c r="C33" s="22"/>
      <c r="D33" s="22"/>
      <c r="E33" s="22"/>
    </row>
  </sheetData>
  <mergeCells count="4">
    <mergeCell ref="A1:F1"/>
    <mergeCell ref="A6:F6"/>
    <mergeCell ref="A28:E28"/>
    <mergeCell ref="A33:E3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Hadoop性能分析</vt:lpstr>
      <vt:lpstr>MPI性能分析表1</vt:lpstr>
      <vt:lpstr>MPI性能分析表2</vt:lpstr>
      <vt:lpstr>Hadoop与MPI计算时间比较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2015-05-28T11:16:11Z</dcterms:modified>
</cp:coreProperties>
</file>