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15216\Desktop\"/>
    </mc:Choice>
  </mc:AlternateContent>
  <xr:revisionPtr revIDLastSave="0" documentId="13_ncr:1_{217FCCEB-38E3-43F0-ACAC-F11B0F42ECD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小孩儿" sheetId="1" r:id="rId1"/>
    <sheet name="妈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2" l="1"/>
  <c r="D7" i="2" s="1"/>
  <c r="C10" i="2"/>
  <c r="C7" i="2"/>
  <c r="D10" i="2"/>
  <c r="D22" i="1"/>
  <c r="D37" i="1" s="1"/>
  <c r="C22" i="1"/>
  <c r="D14" i="1"/>
  <c r="C14" i="1"/>
  <c r="D27" i="1"/>
  <c r="C27" i="1"/>
  <c r="C36" i="1" s="1"/>
  <c r="D36" i="1"/>
  <c r="D9" i="1"/>
  <c r="D7" i="1"/>
  <c r="D6" i="1"/>
  <c r="D5" i="1"/>
  <c r="D4" i="1"/>
  <c r="D12" i="2" l="1"/>
</calcChain>
</file>

<file path=xl/sharedStrings.xml><?xml version="1.0" encoding="utf-8"?>
<sst xmlns="http://schemas.openxmlformats.org/spreadsheetml/2006/main" count="120" uniqueCount="102">
  <si>
    <t>小孩儿</t>
  </si>
  <si>
    <t>公仔袜子</t>
  </si>
  <si>
    <t>数量</t>
  </si>
  <si>
    <t>全棉时代</t>
  </si>
  <si>
    <t>价格</t>
  </si>
  <si>
    <t>水洗纱布小手帕</t>
  </si>
  <si>
    <t>纱布浴巾</t>
  </si>
  <si>
    <t>婴儿包被</t>
  </si>
  <si>
    <t>微厚连体服</t>
  </si>
  <si>
    <t>亲肤服</t>
  </si>
  <si>
    <t>定性枕头</t>
  </si>
  <si>
    <t>可水洗隔尿垫</t>
  </si>
  <si>
    <t>幼儿被子组合（被套+被芯）</t>
  </si>
  <si>
    <t>睡袋</t>
  </si>
  <si>
    <t>针织被毯（赠送）</t>
  </si>
  <si>
    <t>购买人</t>
  </si>
  <si>
    <t>外婆</t>
  </si>
  <si>
    <t>统计</t>
  </si>
  <si>
    <t>购买时间</t>
  </si>
  <si>
    <t>2021.12.11</t>
  </si>
  <si>
    <t>折叠床</t>
  </si>
  <si>
    <t>京东</t>
  </si>
  <si>
    <t>地点</t>
  </si>
  <si>
    <t>星湖天街购物广场一楼</t>
  </si>
  <si>
    <t>VALDERA(瓦德拉)</t>
  </si>
  <si>
    <t>小爸爸</t>
  </si>
  <si>
    <t>妈妈</t>
  </si>
  <si>
    <t>一次性内裤</t>
  </si>
  <si>
    <t>购买点</t>
  </si>
  <si>
    <t>型号</t>
  </si>
  <si>
    <t>7.5cm</t>
  </si>
  <si>
    <t>85cm*100</t>
  </si>
  <si>
    <t>25*25-6P</t>
  </si>
  <si>
    <t>115*115-6P;80*140</t>
  </si>
  <si>
    <t>90*90</t>
  </si>
  <si>
    <t>59/44</t>
  </si>
  <si>
    <t>28*25</t>
  </si>
  <si>
    <t>90*70</t>
  </si>
  <si>
    <t>120*150</t>
  </si>
  <si>
    <t>80*50</t>
  </si>
  <si>
    <t>品牌</t>
  </si>
  <si>
    <t>洗澡盆</t>
  </si>
  <si>
    <t>洗衣皂</t>
  </si>
  <si>
    <t>晾衣架</t>
  </si>
  <si>
    <t>青蛙嘟迪（DuDi）</t>
  </si>
  <si>
    <t>大号折叠+悬浮垫</t>
  </si>
  <si>
    <t>贝亲（Pigeon）</t>
  </si>
  <si>
    <t>120g</t>
  </si>
  <si>
    <t>晟旎商品</t>
  </si>
  <si>
    <t>洗衣机</t>
  </si>
  <si>
    <t>洗衣盆</t>
  </si>
  <si>
    <t>茶花</t>
  </si>
  <si>
    <t>03351k</t>
  </si>
  <si>
    <t>米家小米</t>
  </si>
  <si>
    <t>3kg</t>
  </si>
  <si>
    <t>电子体温计</t>
  </si>
  <si>
    <t>欧姆龙</t>
  </si>
  <si>
    <t>欧姆龙（OMRON）</t>
  </si>
  <si>
    <t>便携红外额温笔</t>
  </si>
  <si>
    <t>纸尿裤</t>
  </si>
  <si>
    <t>2021.11.11</t>
  </si>
  <si>
    <t>花王妙而舒</t>
  </si>
  <si>
    <t>NB90片</t>
  </si>
  <si>
    <t>NB84 片</t>
  </si>
  <si>
    <t>帮宝适一级帮</t>
  </si>
  <si>
    <t>安抚奶嘴</t>
  </si>
  <si>
    <t>0-6月（对装）</t>
  </si>
  <si>
    <t>飞利浦新安怡</t>
  </si>
  <si>
    <t>洗澡水温计</t>
  </si>
  <si>
    <t>babycare</t>
  </si>
  <si>
    <t>小鱼</t>
  </si>
  <si>
    <t>恒温调奶器</t>
  </si>
  <si>
    <t>小壮熊</t>
  </si>
  <si>
    <t>304L KH</t>
  </si>
  <si>
    <t>洗衣液</t>
  </si>
  <si>
    <t>英式</t>
  </si>
  <si>
    <t>一瓶两袋</t>
  </si>
  <si>
    <t>奶瓶</t>
  </si>
  <si>
    <t>160ml SS 号奶嘴</t>
  </si>
  <si>
    <t>润肤露</t>
  </si>
  <si>
    <t>200ml</t>
  </si>
  <si>
    <t>洗发沐浴露</t>
  </si>
  <si>
    <t>泡沫二合一（500ml）</t>
  </si>
  <si>
    <t>子初</t>
  </si>
  <si>
    <t>肚脐贴</t>
  </si>
  <si>
    <t>10片*3盒</t>
  </si>
  <si>
    <t>电子血压计</t>
  </si>
  <si>
    <t>家用上臂式</t>
  </si>
  <si>
    <t>十月结晶</t>
  </si>
  <si>
    <t>时间</t>
  </si>
  <si>
    <t>自己</t>
  </si>
  <si>
    <t>XXL  *30</t>
  </si>
  <si>
    <t>28-32cm*10</t>
  </si>
  <si>
    <t xml:space="preserve">babycare </t>
  </si>
  <si>
    <t>一次性马桶垫</t>
  </si>
  <si>
    <t>一次性吸管</t>
  </si>
  <si>
    <t>产妇产褥垫</t>
  </si>
  <si>
    <t>12片60*90</t>
  </si>
  <si>
    <t>L号10片两包</t>
  </si>
  <si>
    <t>产妇卫生巾</t>
  </si>
  <si>
    <t>产妇刀纸</t>
  </si>
  <si>
    <t>3袋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</si>
</sst>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right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0" fillId="6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top"/>
    </xf>
    <xf numFmtId="0" fontId="0" fillId="7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5" borderId="1" xfId="0" applyFill="1" applyBorder="1" applyAlignment="1">
      <alignment horizontal="center"/>
    </xf>
    <xf numFmtId="14" fontId="0" fillId="6" borderId="1" xfId="0" applyNumberFormat="1" applyFill="1" applyBorder="1" applyAlignment="1">
      <alignment horizontal="center" vertical="center"/>
    </xf>
    <xf numFmtId="0" fontId="0" fillId="6" borderId="1" xfId="0" applyFill="1" applyBorder="1"/>
    <xf numFmtId="0" fontId="0" fillId="7" borderId="1" xfId="0" applyFill="1" applyBorder="1" applyAlignment="1">
      <alignment horizontal="center"/>
    </xf>
    <xf numFmtId="14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workbookViewId="0">
      <pane ySplit="1" topLeftCell="A17" activePane="bottomLeft" state="frozen"/>
      <selection pane="bottomLeft" activeCell="B37" sqref="B37"/>
    </sheetView>
  </sheetViews>
  <sheetFormatPr defaultRowHeight="14.4" x14ac:dyDescent="0.3"/>
  <cols>
    <col min="1" max="1" width="26.44140625" bestFit="1" customWidth="1"/>
    <col min="2" max="2" width="26.44140625" customWidth="1"/>
    <col min="5" max="5" width="19.21875" bestFit="1" customWidth="1"/>
    <col min="6" max="6" width="21.33203125" bestFit="1" customWidth="1"/>
    <col min="7" max="7" width="8.88671875" customWidth="1"/>
    <col min="8" max="8" width="10.109375" bestFit="1" customWidth="1"/>
  </cols>
  <sheetData>
    <row r="1" spans="1:8" x14ac:dyDescent="0.3">
      <c r="A1" s="2" t="s">
        <v>0</v>
      </c>
      <c r="B1" s="2" t="s">
        <v>29</v>
      </c>
      <c r="C1" s="2" t="s">
        <v>2</v>
      </c>
      <c r="D1" s="2" t="s">
        <v>4</v>
      </c>
      <c r="E1" s="2" t="s">
        <v>40</v>
      </c>
      <c r="F1" s="2" t="s">
        <v>22</v>
      </c>
      <c r="G1" s="2" t="s">
        <v>15</v>
      </c>
      <c r="H1" s="2" t="s">
        <v>18</v>
      </c>
    </row>
    <row r="2" spans="1:8" x14ac:dyDescent="0.3">
      <c r="A2" s="1" t="s">
        <v>1</v>
      </c>
      <c r="B2" s="1" t="s">
        <v>30</v>
      </c>
      <c r="C2" s="1">
        <v>4</v>
      </c>
      <c r="D2" s="1">
        <v>57.6</v>
      </c>
      <c r="E2" s="9" t="s">
        <v>3</v>
      </c>
      <c r="F2" s="16" t="s">
        <v>23</v>
      </c>
      <c r="G2" s="12" t="s">
        <v>16</v>
      </c>
      <c r="H2" s="19" t="s">
        <v>19</v>
      </c>
    </row>
    <row r="3" spans="1:8" x14ac:dyDescent="0.3">
      <c r="A3" s="1" t="s">
        <v>5</v>
      </c>
      <c r="B3" s="1" t="s">
        <v>32</v>
      </c>
      <c r="C3" s="1">
        <v>6</v>
      </c>
      <c r="D3" s="1">
        <v>54</v>
      </c>
      <c r="E3" s="9"/>
      <c r="F3" s="16"/>
      <c r="G3" s="13"/>
      <c r="H3" s="20"/>
    </row>
    <row r="4" spans="1:8" x14ac:dyDescent="0.3">
      <c r="A4" s="1" t="s">
        <v>6</v>
      </c>
      <c r="B4" s="1" t="s">
        <v>33</v>
      </c>
      <c r="C4" s="1">
        <v>2</v>
      </c>
      <c r="D4" s="1">
        <f>79+84</f>
        <v>163</v>
      </c>
      <c r="E4" s="9"/>
      <c r="F4" s="16"/>
      <c r="G4" s="13"/>
      <c r="H4" s="20"/>
    </row>
    <row r="5" spans="1:8" x14ac:dyDescent="0.3">
      <c r="A5" s="1" t="s">
        <v>7</v>
      </c>
      <c r="B5" s="1" t="s">
        <v>34</v>
      </c>
      <c r="C5" s="1">
        <v>2</v>
      </c>
      <c r="D5" s="1">
        <f>238.8*2</f>
        <v>477.6</v>
      </c>
      <c r="E5" s="9"/>
      <c r="F5" s="16"/>
      <c r="G5" s="13"/>
      <c r="H5" s="20"/>
    </row>
    <row r="6" spans="1:8" x14ac:dyDescent="0.3">
      <c r="A6" s="1" t="s">
        <v>8</v>
      </c>
      <c r="B6" s="1" t="s">
        <v>35</v>
      </c>
      <c r="C6" s="1">
        <v>2</v>
      </c>
      <c r="D6" s="1">
        <f>238.8+199</f>
        <v>437.8</v>
      </c>
      <c r="E6" s="9"/>
      <c r="F6" s="16"/>
      <c r="G6" s="13"/>
      <c r="H6" s="20"/>
    </row>
    <row r="7" spans="1:8" x14ac:dyDescent="0.3">
      <c r="A7" s="1" t="s">
        <v>9</v>
      </c>
      <c r="B7" s="1" t="s">
        <v>35</v>
      </c>
      <c r="C7" s="1">
        <v>4</v>
      </c>
      <c r="D7" s="1">
        <f>99+118.8+118.8</f>
        <v>336.6</v>
      </c>
      <c r="E7" s="9"/>
      <c r="F7" s="16"/>
      <c r="G7" s="13"/>
      <c r="H7" s="20"/>
    </row>
    <row r="8" spans="1:8" x14ac:dyDescent="0.3">
      <c r="A8" s="1" t="s">
        <v>10</v>
      </c>
      <c r="B8" s="1" t="s">
        <v>36</v>
      </c>
      <c r="C8" s="1">
        <v>1</v>
      </c>
      <c r="D8" s="1">
        <v>48</v>
      </c>
      <c r="E8" s="9"/>
      <c r="F8" s="16"/>
      <c r="G8" s="13"/>
      <c r="H8" s="20"/>
    </row>
    <row r="9" spans="1:8" x14ac:dyDescent="0.3">
      <c r="A9" s="1" t="s">
        <v>11</v>
      </c>
      <c r="B9" s="1" t="s">
        <v>37</v>
      </c>
      <c r="C9" s="1">
        <v>2</v>
      </c>
      <c r="D9" s="1">
        <f>76.8*2</f>
        <v>153.6</v>
      </c>
      <c r="E9" s="9"/>
      <c r="F9" s="16"/>
      <c r="G9" s="13"/>
      <c r="H9" s="20"/>
    </row>
    <row r="10" spans="1:8" x14ac:dyDescent="0.3">
      <c r="A10" s="1" t="s">
        <v>12</v>
      </c>
      <c r="B10" s="1" t="s">
        <v>38</v>
      </c>
      <c r="C10" s="1">
        <v>1</v>
      </c>
      <c r="D10" s="1">
        <v>399</v>
      </c>
      <c r="E10" s="9"/>
      <c r="F10" s="16"/>
      <c r="G10" s="13"/>
      <c r="H10" s="20"/>
    </row>
    <row r="11" spans="1:8" x14ac:dyDescent="0.3">
      <c r="A11" s="1" t="s">
        <v>13</v>
      </c>
      <c r="B11" s="1" t="s">
        <v>39</v>
      </c>
      <c r="C11" s="1">
        <v>1</v>
      </c>
      <c r="D11" s="1">
        <v>199</v>
      </c>
      <c r="E11" s="9"/>
      <c r="F11" s="16"/>
      <c r="G11" s="13"/>
      <c r="H11" s="20"/>
    </row>
    <row r="12" spans="1:8" x14ac:dyDescent="0.3">
      <c r="A12" s="1" t="s">
        <v>14</v>
      </c>
      <c r="B12" s="1" t="s">
        <v>31</v>
      </c>
      <c r="C12" s="1">
        <v>1</v>
      </c>
      <c r="D12" s="1">
        <v>0</v>
      </c>
      <c r="E12" s="9"/>
      <c r="F12" s="16"/>
      <c r="G12" s="13"/>
      <c r="H12" s="20"/>
    </row>
    <row r="13" spans="1:8" x14ac:dyDescent="0.3">
      <c r="A13" s="3" t="s">
        <v>20</v>
      </c>
      <c r="B13" s="7">
        <v>9010</v>
      </c>
      <c r="C13" s="3">
        <v>1</v>
      </c>
      <c r="D13" s="3">
        <v>680.2</v>
      </c>
      <c r="E13" s="4" t="s">
        <v>24</v>
      </c>
      <c r="F13" s="28" t="s">
        <v>21</v>
      </c>
      <c r="G13" s="14"/>
      <c r="H13" s="21"/>
    </row>
    <row r="14" spans="1:8" x14ac:dyDescent="0.3">
      <c r="A14" s="34" t="s">
        <v>17</v>
      </c>
      <c r="B14" s="34"/>
      <c r="C14" s="34">
        <f>SUM(C5:C13)</f>
        <v>15</v>
      </c>
      <c r="D14" s="34">
        <f>SUM(D5:D13)</f>
        <v>2731.8</v>
      </c>
      <c r="E14" s="35"/>
      <c r="F14" s="35"/>
      <c r="G14" s="34">
        <v>2731.8</v>
      </c>
      <c r="H14" s="35"/>
    </row>
    <row r="15" spans="1:8" x14ac:dyDescent="0.3">
      <c r="A15" s="3"/>
      <c r="B15" s="3"/>
      <c r="C15" s="3"/>
      <c r="D15" s="3"/>
      <c r="E15" s="26"/>
      <c r="F15" s="26"/>
      <c r="G15" s="26"/>
      <c r="H15" s="26"/>
    </row>
    <row r="16" spans="1:8" x14ac:dyDescent="0.3">
      <c r="A16" s="1"/>
      <c r="B16" s="1"/>
      <c r="C16" s="1"/>
      <c r="D16" s="1"/>
      <c r="E16" s="1"/>
      <c r="F16" s="29" t="s">
        <v>21</v>
      </c>
      <c r="G16" s="9" t="s">
        <v>25</v>
      </c>
      <c r="H16" s="18" t="s">
        <v>19</v>
      </c>
    </row>
    <row r="17" spans="1:8" x14ac:dyDescent="0.3">
      <c r="A17" s="3" t="s">
        <v>41</v>
      </c>
      <c r="B17" s="7" t="s">
        <v>45</v>
      </c>
      <c r="C17" s="3">
        <v>1</v>
      </c>
      <c r="D17" s="3">
        <v>98.9</v>
      </c>
      <c r="E17" s="8" t="s">
        <v>44</v>
      </c>
      <c r="F17" s="29"/>
      <c r="G17" s="9"/>
      <c r="H17" s="18"/>
    </row>
    <row r="18" spans="1:8" x14ac:dyDescent="0.3">
      <c r="A18" s="3" t="s">
        <v>42</v>
      </c>
      <c r="B18" s="7" t="s">
        <v>47</v>
      </c>
      <c r="C18" s="3">
        <v>10</v>
      </c>
      <c r="D18" s="3">
        <v>58.7</v>
      </c>
      <c r="E18" s="8" t="s">
        <v>46</v>
      </c>
      <c r="F18" s="29"/>
      <c r="G18" s="9"/>
      <c r="H18" s="18"/>
    </row>
    <row r="19" spans="1:8" x14ac:dyDescent="0.3">
      <c r="A19" s="3" t="s">
        <v>43</v>
      </c>
      <c r="B19" s="7" t="s">
        <v>92</v>
      </c>
      <c r="C19" s="15">
        <v>2</v>
      </c>
      <c r="D19" s="3">
        <v>44.6</v>
      </c>
      <c r="E19" s="8" t="s">
        <v>48</v>
      </c>
      <c r="F19" s="29"/>
      <c r="G19" s="9"/>
      <c r="H19" s="18"/>
    </row>
    <row r="20" spans="1:8" x14ac:dyDescent="0.3">
      <c r="A20" s="3" t="s">
        <v>49</v>
      </c>
      <c r="B20" s="7" t="s">
        <v>54</v>
      </c>
      <c r="C20" s="3">
        <v>1</v>
      </c>
      <c r="D20" s="3">
        <v>899</v>
      </c>
      <c r="E20" s="8" t="s">
        <v>53</v>
      </c>
      <c r="F20" s="29"/>
      <c r="G20" s="9"/>
      <c r="H20" s="18"/>
    </row>
    <row r="21" spans="1:8" x14ac:dyDescent="0.3">
      <c r="A21" s="3" t="s">
        <v>50</v>
      </c>
      <c r="B21" s="7" t="s">
        <v>52</v>
      </c>
      <c r="C21" s="3">
        <v>1</v>
      </c>
      <c r="D21" s="3">
        <v>38.9</v>
      </c>
      <c r="E21" s="8" t="s">
        <v>51</v>
      </c>
      <c r="F21" s="29"/>
      <c r="G21" s="9"/>
      <c r="H21" s="18"/>
    </row>
    <row r="22" spans="1:8" x14ac:dyDescent="0.3">
      <c r="A22" s="2" t="s">
        <v>17</v>
      </c>
      <c r="B22" s="23"/>
      <c r="C22" s="2">
        <f>SUM(C17:C21)</f>
        <v>15</v>
      </c>
      <c r="D22" s="2">
        <f>SUM(D17:D21)</f>
        <v>1140.1000000000001</v>
      </c>
      <c r="E22" s="24"/>
      <c r="F22" s="17"/>
      <c r="G22" s="9"/>
      <c r="H22" s="8"/>
    </row>
    <row r="23" spans="1:8" x14ac:dyDescent="0.3">
      <c r="A23" s="3"/>
      <c r="B23" s="7"/>
      <c r="C23" s="3"/>
      <c r="D23" s="3"/>
      <c r="E23" s="8"/>
      <c r="F23" s="10"/>
      <c r="G23" s="9"/>
      <c r="H23" s="8"/>
    </row>
    <row r="24" spans="1:8" x14ac:dyDescent="0.3">
      <c r="A24" s="3" t="s">
        <v>55</v>
      </c>
      <c r="B24" s="7" t="s">
        <v>58</v>
      </c>
      <c r="C24" s="3">
        <v>1</v>
      </c>
      <c r="D24" s="3">
        <v>109</v>
      </c>
      <c r="E24" s="26" t="s">
        <v>57</v>
      </c>
      <c r="F24" s="31" t="s">
        <v>21</v>
      </c>
      <c r="G24" s="9"/>
      <c r="H24" s="22" t="s">
        <v>60</v>
      </c>
    </row>
    <row r="25" spans="1:8" x14ac:dyDescent="0.3">
      <c r="A25" s="27" t="s">
        <v>59</v>
      </c>
      <c r="B25" s="7" t="s">
        <v>62</v>
      </c>
      <c r="C25" s="3">
        <v>1</v>
      </c>
      <c r="D25" s="3">
        <v>66.900000000000006</v>
      </c>
      <c r="E25" s="8" t="s">
        <v>61</v>
      </c>
      <c r="F25" s="32"/>
      <c r="G25" s="9"/>
      <c r="H25" s="22"/>
    </row>
    <row r="26" spans="1:8" x14ac:dyDescent="0.3">
      <c r="A26" s="27"/>
      <c r="B26" s="7" t="s">
        <v>63</v>
      </c>
      <c r="C26" s="3">
        <v>2</v>
      </c>
      <c r="D26" s="3">
        <v>228</v>
      </c>
      <c r="E26" s="8" t="s">
        <v>64</v>
      </c>
      <c r="F26" s="32"/>
      <c r="G26" s="9"/>
      <c r="H26" s="22"/>
    </row>
    <row r="27" spans="1:8" x14ac:dyDescent="0.3">
      <c r="A27" s="2" t="s">
        <v>17</v>
      </c>
      <c r="B27" s="23"/>
      <c r="C27" s="2">
        <f>SUM(C24:C26)</f>
        <v>4</v>
      </c>
      <c r="D27" s="2">
        <f>SUM(D24:D26)</f>
        <v>403.9</v>
      </c>
      <c r="E27" s="24"/>
      <c r="F27" s="32"/>
      <c r="G27" s="9"/>
      <c r="H27" s="22"/>
    </row>
    <row r="28" spans="1:8" x14ac:dyDescent="0.3">
      <c r="A28" s="3" t="s">
        <v>65</v>
      </c>
      <c r="B28" s="7" t="s">
        <v>66</v>
      </c>
      <c r="C28" s="3">
        <v>1</v>
      </c>
      <c r="D28" s="3">
        <v>49.9</v>
      </c>
      <c r="E28" s="8" t="s">
        <v>67</v>
      </c>
      <c r="F28" s="32"/>
      <c r="G28" s="9"/>
      <c r="H28" s="22"/>
    </row>
    <row r="29" spans="1:8" x14ac:dyDescent="0.3">
      <c r="A29" s="3" t="s">
        <v>68</v>
      </c>
      <c r="B29" s="7" t="s">
        <v>70</v>
      </c>
      <c r="C29" s="3">
        <v>1</v>
      </c>
      <c r="D29" s="3">
        <v>28</v>
      </c>
      <c r="E29" s="8" t="s">
        <v>69</v>
      </c>
      <c r="F29" s="32"/>
      <c r="G29" s="9"/>
      <c r="H29" s="22"/>
    </row>
    <row r="30" spans="1:8" x14ac:dyDescent="0.3">
      <c r="A30" s="3" t="s">
        <v>71</v>
      </c>
      <c r="B30" s="7" t="s">
        <v>73</v>
      </c>
      <c r="C30" s="3">
        <v>1</v>
      </c>
      <c r="D30" s="3">
        <v>84</v>
      </c>
      <c r="E30" s="8" t="s">
        <v>72</v>
      </c>
      <c r="F30" s="32"/>
      <c r="G30" s="9"/>
      <c r="H30" s="22"/>
    </row>
    <row r="31" spans="1:8" x14ac:dyDescent="0.3">
      <c r="A31" s="3" t="s">
        <v>74</v>
      </c>
      <c r="B31" s="7" t="s">
        <v>76</v>
      </c>
      <c r="C31" s="3">
        <v>1</v>
      </c>
      <c r="D31" s="3">
        <v>67</v>
      </c>
      <c r="E31" s="8" t="s">
        <v>75</v>
      </c>
      <c r="F31" s="32"/>
      <c r="G31" s="9"/>
      <c r="H31" s="22"/>
    </row>
    <row r="32" spans="1:8" x14ac:dyDescent="0.3">
      <c r="A32" s="3" t="s">
        <v>77</v>
      </c>
      <c r="B32" s="7" t="s">
        <v>78</v>
      </c>
      <c r="C32" s="3">
        <v>1</v>
      </c>
      <c r="D32" s="3">
        <v>129</v>
      </c>
      <c r="E32" s="9" t="s">
        <v>46</v>
      </c>
      <c r="F32" s="32"/>
      <c r="G32" s="9"/>
      <c r="H32" s="22"/>
    </row>
    <row r="33" spans="1:8" x14ac:dyDescent="0.3">
      <c r="A33" s="3" t="s">
        <v>79</v>
      </c>
      <c r="B33" s="7" t="s">
        <v>80</v>
      </c>
      <c r="C33" s="3">
        <v>1</v>
      </c>
      <c r="D33" s="3">
        <v>39</v>
      </c>
      <c r="E33" s="9"/>
      <c r="F33" s="32"/>
      <c r="G33" s="9"/>
      <c r="H33" s="22"/>
    </row>
    <row r="34" spans="1:8" x14ac:dyDescent="0.3">
      <c r="A34" s="3" t="s">
        <v>81</v>
      </c>
      <c r="B34" s="7" t="s">
        <v>82</v>
      </c>
      <c r="C34" s="3">
        <v>1</v>
      </c>
      <c r="D34" s="3">
        <v>69</v>
      </c>
      <c r="E34" s="9"/>
      <c r="F34" s="32"/>
      <c r="G34" s="9"/>
      <c r="H34" s="22"/>
    </row>
    <row r="35" spans="1:8" x14ac:dyDescent="0.3">
      <c r="A35" s="3" t="s">
        <v>84</v>
      </c>
      <c r="B35" s="7" t="s">
        <v>85</v>
      </c>
      <c r="C35" s="3">
        <v>1</v>
      </c>
      <c r="D35" s="3">
        <v>29.9</v>
      </c>
      <c r="E35" s="8" t="s">
        <v>83</v>
      </c>
      <c r="F35" s="33"/>
      <c r="G35" s="9"/>
      <c r="H35" s="22"/>
    </row>
    <row r="36" spans="1:8" x14ac:dyDescent="0.3">
      <c r="A36" s="2" t="s">
        <v>17</v>
      </c>
      <c r="B36" s="23"/>
      <c r="C36" s="2">
        <f>SUM(C24:C35)</f>
        <v>16</v>
      </c>
      <c r="D36" s="2">
        <f>SUM(D28:D35)-40.69-135.5-3.89</f>
        <v>315.71999999999997</v>
      </c>
      <c r="E36" s="24"/>
      <c r="F36" s="2"/>
      <c r="G36" s="2"/>
      <c r="H36" s="25"/>
    </row>
    <row r="37" spans="1:8" x14ac:dyDescent="0.3">
      <c r="A37" s="34"/>
      <c r="B37" s="36"/>
      <c r="C37" s="34"/>
      <c r="D37" s="34">
        <f>D22+D27+D36</f>
        <v>1859.72</v>
      </c>
      <c r="E37" s="35"/>
      <c r="F37" s="34"/>
      <c r="G37" s="34">
        <v>1859.72</v>
      </c>
      <c r="H37" s="37"/>
    </row>
    <row r="38" spans="1:8" x14ac:dyDescent="0.3">
      <c r="A38" s="3"/>
      <c r="B38" s="7"/>
      <c r="C38" s="3"/>
      <c r="D38" s="3"/>
      <c r="E38" s="8"/>
      <c r="F38" s="1"/>
      <c r="G38" s="1"/>
      <c r="H38" s="5"/>
    </row>
    <row r="39" spans="1:8" x14ac:dyDescent="0.3">
      <c r="A39" s="3"/>
      <c r="B39" s="7"/>
      <c r="C39" s="3"/>
      <c r="D39" s="3"/>
      <c r="E39" s="8"/>
      <c r="F39" s="1"/>
      <c r="G39" s="1"/>
      <c r="H39" s="5"/>
    </row>
    <row r="40" spans="1:8" x14ac:dyDescent="0.3">
      <c r="A40" s="3"/>
      <c r="B40" s="3"/>
      <c r="C40" s="3"/>
      <c r="D40" s="3"/>
      <c r="E40" s="3"/>
      <c r="F40" s="3"/>
      <c r="G40" s="3"/>
      <c r="H40" s="38"/>
    </row>
    <row r="41" spans="1:8" x14ac:dyDescent="0.3">
      <c r="H41" s="6"/>
    </row>
    <row r="42" spans="1:8" x14ac:dyDescent="0.3">
      <c r="H42" s="6"/>
    </row>
    <row r="43" spans="1:8" x14ac:dyDescent="0.3">
      <c r="H43" s="6"/>
    </row>
    <row r="44" spans="1:8" x14ac:dyDescent="0.3">
      <c r="H44" s="6"/>
    </row>
    <row r="45" spans="1:8" x14ac:dyDescent="0.3">
      <c r="H45" s="6"/>
    </row>
    <row r="46" spans="1:8" x14ac:dyDescent="0.3">
      <c r="H46" s="6"/>
    </row>
    <row r="47" spans="1:8" x14ac:dyDescent="0.3">
      <c r="H47" s="6"/>
    </row>
    <row r="48" spans="1:8" x14ac:dyDescent="0.3">
      <c r="H48" s="6"/>
    </row>
    <row r="49" spans="8:8" x14ac:dyDescent="0.3">
      <c r="H49" s="6"/>
    </row>
  </sheetData>
  <mergeCells count="11">
    <mergeCell ref="A25:A26"/>
    <mergeCell ref="E32:E34"/>
    <mergeCell ref="H24:H35"/>
    <mergeCell ref="F24:F35"/>
    <mergeCell ref="G16:G35"/>
    <mergeCell ref="E2:E12"/>
    <mergeCell ref="F2:F12"/>
    <mergeCell ref="F16:F21"/>
    <mergeCell ref="H16:H21"/>
    <mergeCell ref="G2:G13"/>
    <mergeCell ref="H2:H1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E1D6D-741F-4EDD-A294-0C1FFA5C61AE}">
  <dimension ref="A1:H15"/>
  <sheetViews>
    <sheetView tabSelected="1" workbookViewId="0">
      <selection activeCell="A17" sqref="A17"/>
    </sheetView>
  </sheetViews>
  <sheetFormatPr defaultRowHeight="14.4" x14ac:dyDescent="0.3"/>
  <cols>
    <col min="1" max="2" width="11" bestFit="1" customWidth="1"/>
    <col min="8" max="8" width="10.5546875" bestFit="1" customWidth="1"/>
  </cols>
  <sheetData>
    <row r="1" spans="1:8" x14ac:dyDescent="0.3">
      <c r="A1" s="2" t="s">
        <v>26</v>
      </c>
      <c r="B1" s="1"/>
      <c r="C1" s="1" t="s">
        <v>2</v>
      </c>
      <c r="D1" s="1" t="s">
        <v>4</v>
      </c>
      <c r="E1" s="1" t="s">
        <v>40</v>
      </c>
      <c r="F1" s="1" t="s">
        <v>15</v>
      </c>
      <c r="G1" s="1" t="s">
        <v>28</v>
      </c>
      <c r="H1" s="1" t="s">
        <v>89</v>
      </c>
    </row>
    <row r="2" spans="1:8" x14ac:dyDescent="0.3">
      <c r="A2" s="1" t="s">
        <v>27</v>
      </c>
      <c r="B2" s="1" t="s">
        <v>91</v>
      </c>
      <c r="C2" s="1">
        <v>1</v>
      </c>
      <c r="D2" s="1">
        <v>88.98</v>
      </c>
      <c r="E2" s="39" t="s">
        <v>88</v>
      </c>
      <c r="F2" s="9" t="s">
        <v>90</v>
      </c>
      <c r="G2" s="11" t="s">
        <v>21</v>
      </c>
      <c r="H2" s="43">
        <v>44511</v>
      </c>
    </row>
    <row r="3" spans="1:8" x14ac:dyDescent="0.3">
      <c r="A3" s="1"/>
      <c r="B3" s="1"/>
      <c r="C3" s="1"/>
      <c r="D3" s="1"/>
      <c r="E3" s="39"/>
      <c r="F3" s="9"/>
      <c r="G3" s="11"/>
      <c r="H3" s="1"/>
    </row>
    <row r="4" spans="1:8" x14ac:dyDescent="0.3">
      <c r="A4" s="1" t="s">
        <v>96</v>
      </c>
      <c r="B4" s="1" t="s">
        <v>97</v>
      </c>
      <c r="C4" s="1">
        <v>1</v>
      </c>
      <c r="D4" s="1">
        <v>28.9</v>
      </c>
      <c r="E4" s="39"/>
      <c r="F4" s="9"/>
      <c r="G4" s="11"/>
      <c r="H4" s="40">
        <v>44542</v>
      </c>
    </row>
    <row r="5" spans="1:8" x14ac:dyDescent="0.3">
      <c r="A5" s="1" t="s">
        <v>99</v>
      </c>
      <c r="B5" s="1" t="s">
        <v>98</v>
      </c>
      <c r="C5" s="1">
        <v>2</v>
      </c>
      <c r="D5" s="1">
        <f>32.9*2</f>
        <v>65.8</v>
      </c>
      <c r="E5" s="39"/>
      <c r="F5" s="9"/>
      <c r="G5" s="11"/>
      <c r="H5" s="40"/>
    </row>
    <row r="6" spans="1:8" x14ac:dyDescent="0.3">
      <c r="A6" s="1" t="s">
        <v>100</v>
      </c>
      <c r="B6" s="1" t="s">
        <v>101</v>
      </c>
      <c r="C6" s="1">
        <v>1</v>
      </c>
      <c r="D6" s="1">
        <v>66</v>
      </c>
      <c r="E6" s="39"/>
      <c r="F6" s="9"/>
      <c r="G6" s="11"/>
      <c r="H6" s="40"/>
    </row>
    <row r="7" spans="1:8" x14ac:dyDescent="0.3">
      <c r="A7" s="41" t="s">
        <v>17</v>
      </c>
      <c r="B7" s="41"/>
      <c r="C7" s="41">
        <f>SUM(C4:C6)</f>
        <v>4</v>
      </c>
      <c r="D7" s="41">
        <f>SUM(D4:D6)-11.58-15</f>
        <v>134.11999999999998</v>
      </c>
      <c r="E7" s="30"/>
      <c r="F7" s="9"/>
      <c r="G7" s="11"/>
      <c r="H7" s="40"/>
    </row>
    <row r="8" spans="1:8" x14ac:dyDescent="0.3">
      <c r="A8" s="1" t="s">
        <v>94</v>
      </c>
      <c r="B8" s="1"/>
      <c r="C8" s="1"/>
      <c r="D8" s="1">
        <v>9.9</v>
      </c>
      <c r="E8" s="42" t="s">
        <v>93</v>
      </c>
      <c r="F8" s="9"/>
      <c r="G8" s="11"/>
      <c r="H8" s="40"/>
    </row>
    <row r="9" spans="1:8" x14ac:dyDescent="0.3">
      <c r="A9" s="1" t="s">
        <v>95</v>
      </c>
      <c r="B9" s="1"/>
      <c r="C9" s="1">
        <v>1</v>
      </c>
      <c r="D9" s="1">
        <v>15.8</v>
      </c>
      <c r="E9" s="42"/>
      <c r="F9" s="9"/>
      <c r="G9" s="11"/>
      <c r="H9" s="40"/>
    </row>
    <row r="10" spans="1:8" x14ac:dyDescent="0.3">
      <c r="A10" s="41" t="s">
        <v>17</v>
      </c>
      <c r="B10" s="41"/>
      <c r="C10" s="41">
        <f>SUM(C9)</f>
        <v>1</v>
      </c>
      <c r="D10" s="41">
        <f>SUM(D8:D9)-3</f>
        <v>22.700000000000003</v>
      </c>
      <c r="E10" s="41"/>
      <c r="F10" s="9"/>
      <c r="G10" s="1"/>
      <c r="H10" s="1"/>
    </row>
    <row r="11" spans="1:8" x14ac:dyDescent="0.3">
      <c r="A11" s="1"/>
      <c r="B11" s="1"/>
      <c r="C11" s="1"/>
      <c r="D11" s="1"/>
      <c r="E11" s="1"/>
      <c r="F11" s="9"/>
      <c r="G11" s="1"/>
      <c r="H11" s="1"/>
    </row>
    <row r="12" spans="1:8" x14ac:dyDescent="0.3">
      <c r="A12" s="2" t="s">
        <v>17</v>
      </c>
      <c r="B12" s="2"/>
      <c r="C12" s="2"/>
      <c r="D12" s="2">
        <f>D2+D7+D10</f>
        <v>245.79999999999995</v>
      </c>
      <c r="E12" s="2"/>
      <c r="F12" s="9"/>
      <c r="G12" s="2"/>
      <c r="H12" s="2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 t="s">
        <v>86</v>
      </c>
      <c r="B15" s="1" t="s">
        <v>87</v>
      </c>
      <c r="C15" s="1">
        <v>1</v>
      </c>
      <c r="D15" s="1">
        <v>450.84</v>
      </c>
      <c r="E15" s="1" t="s">
        <v>56</v>
      </c>
      <c r="F15" s="1" t="s">
        <v>25</v>
      </c>
      <c r="G15" s="1" t="s">
        <v>21</v>
      </c>
      <c r="H15" s="43">
        <v>44445</v>
      </c>
    </row>
  </sheetData>
  <mergeCells count="5">
    <mergeCell ref="H4:H9"/>
    <mergeCell ref="F2:F12"/>
    <mergeCell ref="E8:E9"/>
    <mergeCell ref="E2:E6"/>
    <mergeCell ref="G2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小孩儿</vt:lpstr>
      <vt:lpstr>妈妈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jiang</dc:creator>
  <cp:lastModifiedBy>15216</cp:lastModifiedBy>
  <dcterms:created xsi:type="dcterms:W3CDTF">2015-06-05T18:19:34Z</dcterms:created>
  <dcterms:modified xsi:type="dcterms:W3CDTF">2021-12-13T13:35:34Z</dcterms:modified>
</cp:coreProperties>
</file>