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0" yWindow="120" windowWidth="27795" windowHeight="13110"/>
  </bookViews>
  <sheets>
    <sheet name="Estimation" sheetId="1" r:id="rId1"/>
    <sheet name="Analysis" sheetId="2" r:id="rId2"/>
    <sheet name="My mistakes" sheetId="4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C70" i="1" l="1"/>
  <c r="C69" i="1"/>
  <c r="C68" i="1"/>
  <c r="C67" i="1"/>
  <c r="I69" i="1"/>
  <c r="C41" i="1"/>
  <c r="C40" i="1"/>
  <c r="C39" i="1"/>
  <c r="C35" i="1"/>
  <c r="C34" i="1"/>
  <c r="C33" i="1"/>
</calcChain>
</file>

<file path=xl/sharedStrings.xml><?xml version="1.0" encoding="utf-8"?>
<sst xmlns="http://schemas.openxmlformats.org/spreadsheetml/2006/main" count="198" uniqueCount="92">
  <si>
    <t>Name</t>
  </si>
  <si>
    <t>Mom Beijing visa</t>
  </si>
  <si>
    <t>Mom Chen bin Visa</t>
  </si>
  <si>
    <t>Year</t>
  </si>
  <si>
    <t>Estimation (us dollars)</t>
  </si>
  <si>
    <t>Mom US airline ticket</t>
  </si>
  <si>
    <t>Orlando trip</t>
  </si>
  <si>
    <t>Sofa</t>
  </si>
  <si>
    <t>cloth sofa</t>
  </si>
  <si>
    <t>Keyboard (music)</t>
  </si>
  <si>
    <t xml:space="preserve">Piano lesson </t>
  </si>
  <si>
    <t xml:space="preserve">Reduce accent </t>
  </si>
  <si>
    <t>Mattress - queen</t>
  </si>
  <si>
    <t>Mattress - twin</t>
  </si>
  <si>
    <t>dish washer</t>
  </si>
  <si>
    <t>dish washer installation</t>
  </si>
  <si>
    <t>Green card process</t>
  </si>
  <si>
    <t>H1-B application process</t>
  </si>
  <si>
    <t>Long distance call to China</t>
  </si>
  <si>
    <t>Note</t>
  </si>
  <si>
    <t>Long distance call to China special</t>
  </si>
  <si>
    <t>every month</t>
  </si>
  <si>
    <t>rollerskate shoes</t>
  </si>
  <si>
    <t>tennis racket</t>
  </si>
  <si>
    <t>2 tennis racket</t>
  </si>
  <si>
    <t>Watches</t>
  </si>
  <si>
    <t>2 watches</t>
  </si>
  <si>
    <t>Clothes</t>
  </si>
  <si>
    <t>$200 each trip</t>
  </si>
  <si>
    <t>Preparation Trip - Mom to Shanghai</t>
  </si>
  <si>
    <t>Mortgage 1999</t>
  </si>
  <si>
    <t>Mortgage 2000</t>
  </si>
  <si>
    <t>Mortgage 2001</t>
  </si>
  <si>
    <t>6 months</t>
  </si>
  <si>
    <t>12 months</t>
  </si>
  <si>
    <t>Property tax 1999</t>
  </si>
  <si>
    <t>Property tax 2000</t>
  </si>
  <si>
    <t>Property tax 2001</t>
  </si>
  <si>
    <t xml:space="preserve">Car payment </t>
  </si>
  <si>
    <t>Car down payment</t>
  </si>
  <si>
    <t>Gas fee - estimation gallon</t>
  </si>
  <si>
    <t>Car maintenance</t>
  </si>
  <si>
    <t>1999 - 2001</t>
  </si>
  <si>
    <t>Projection TV</t>
  </si>
  <si>
    <t xml:space="preserve">dinning table </t>
  </si>
  <si>
    <t>Miami trip Seaquarium</t>
  </si>
  <si>
    <t>California trip</t>
  </si>
  <si>
    <t>New York trip</t>
  </si>
  <si>
    <t>San Diego trip</t>
  </si>
  <si>
    <t xml:space="preserve">Mom home </t>
  </si>
  <si>
    <t>Category</t>
  </si>
  <si>
    <t>mom</t>
  </si>
  <si>
    <t>lesson</t>
  </si>
  <si>
    <t>furniture</t>
  </si>
  <si>
    <t>music</t>
  </si>
  <si>
    <t>electric</t>
  </si>
  <si>
    <t>labor</t>
  </si>
  <si>
    <t>Legal</t>
  </si>
  <si>
    <t>service</t>
  </si>
  <si>
    <t>sports</t>
  </si>
  <si>
    <t>watches</t>
  </si>
  <si>
    <t>clothes</t>
  </si>
  <si>
    <t>Mortgage</t>
  </si>
  <si>
    <t>Tax</t>
  </si>
  <si>
    <t>Car</t>
  </si>
  <si>
    <t>Utility</t>
  </si>
  <si>
    <t>maintenance</t>
  </si>
  <si>
    <t>entertainment</t>
  </si>
  <si>
    <t>FPL 1999</t>
  </si>
  <si>
    <t>FPL 2000</t>
  </si>
  <si>
    <t>FPL 2001</t>
  </si>
  <si>
    <t xml:space="preserve">Telephone service </t>
  </si>
  <si>
    <t>Cellular phone</t>
  </si>
  <si>
    <t>Phone, Camera</t>
  </si>
  <si>
    <t>communication</t>
  </si>
  <si>
    <t>grocery</t>
  </si>
  <si>
    <t>monthly - no cap</t>
  </si>
  <si>
    <t>500/ month</t>
  </si>
  <si>
    <t>Note II</t>
  </si>
  <si>
    <t>Row Labels</t>
  </si>
  <si>
    <t>Grand Total</t>
  </si>
  <si>
    <t>Sum of Estimation (us dollars)</t>
  </si>
  <si>
    <t>Boca Raton Condo downpayment</t>
  </si>
  <si>
    <t>refrigerator</t>
  </si>
  <si>
    <t>Condo maintenance</t>
  </si>
  <si>
    <t>house</t>
  </si>
  <si>
    <t>travel</t>
  </si>
  <si>
    <t>Cash gift</t>
  </si>
  <si>
    <t>Shanghai, Yichun trip</t>
  </si>
  <si>
    <t>real estate investment</t>
  </si>
  <si>
    <t>quilt, bedding</t>
  </si>
  <si>
    <t>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</si>
</sst>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44" fontId="0" fillId="0" borderId="1" xfId="0" applyNumberFormat="1" applyBorder="1"/>
    <xf numFmtId="6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0" fillId="0" borderId="2" xfId="0" applyNumberFormat="1" applyBorder="1"/>
    <xf numFmtId="0" fontId="0" fillId="0" borderId="1" xfId="0" pivotButton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44" fontId="1" fillId="0" borderId="1" xfId="0" applyNumberFormat="1" applyFont="1" applyBorder="1"/>
    <xf numFmtId="0" fontId="1" fillId="0" borderId="0" xfId="0" applyFont="1" applyAlignment="1">
      <alignment horizontal="left"/>
    </xf>
    <xf numFmtId="44" fontId="1" fillId="0" borderId="0" xfId="0" applyNumberFormat="1" applyFont="1"/>
  </cellXfs>
  <cellStyles count="1">
    <cellStyle name="Normal" xfId="0" builtinId="0"/>
  </cellStyles>
  <dxfs count="21"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20"/>
      </font>
    </dxf>
    <dxf>
      <font>
        <sz val="20"/>
      </font>
    </dxf>
    <dxf>
      <font>
        <sz val="20"/>
      </font>
    </dxf>
    <dxf>
      <alignment horizontal="left" vertical="top" wrapText="1" readingOrder="0"/>
    </dxf>
    <dxf>
      <alignment horizontal="left" vertical="top" wrapText="1" readingOrder="0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[1999 - 2001 expense estimations.xlsx]Analysis!PivotTable1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Analysis!$B$9:$B$32</c:f>
              <c:strCache>
                <c:ptCount val="23"/>
                <c:pt idx="0">
                  <c:v>Mortgage</c:v>
                </c:pt>
                <c:pt idx="1">
                  <c:v>grocery</c:v>
                </c:pt>
                <c:pt idx="2">
                  <c:v>Car</c:v>
                </c:pt>
                <c:pt idx="3">
                  <c:v>mom</c:v>
                </c:pt>
                <c:pt idx="4">
                  <c:v>real estate investment</c:v>
                </c:pt>
                <c:pt idx="5">
                  <c:v>Utility</c:v>
                </c:pt>
                <c:pt idx="6">
                  <c:v>house</c:v>
                </c:pt>
                <c:pt idx="7">
                  <c:v>furniture</c:v>
                </c:pt>
                <c:pt idx="8">
                  <c:v>service</c:v>
                </c:pt>
                <c:pt idx="9">
                  <c:v>travel</c:v>
                </c:pt>
                <c:pt idx="10">
                  <c:v>Tax</c:v>
                </c:pt>
                <c:pt idx="11">
                  <c:v>Legal</c:v>
                </c:pt>
                <c:pt idx="12">
                  <c:v>entertainment</c:v>
                </c:pt>
                <c:pt idx="13">
                  <c:v>maintenance</c:v>
                </c:pt>
                <c:pt idx="14">
                  <c:v>communication</c:v>
                </c:pt>
                <c:pt idx="15">
                  <c:v>electric</c:v>
                </c:pt>
                <c:pt idx="16">
                  <c:v>lesson</c:v>
                </c:pt>
                <c:pt idx="17">
                  <c:v>clothes</c:v>
                </c:pt>
                <c:pt idx="18">
                  <c:v>Cash gift</c:v>
                </c:pt>
                <c:pt idx="19">
                  <c:v>sports</c:v>
                </c:pt>
                <c:pt idx="20">
                  <c:v>watches</c:v>
                </c:pt>
                <c:pt idx="21">
                  <c:v>music</c:v>
                </c:pt>
                <c:pt idx="22">
                  <c:v>labor</c:v>
                </c:pt>
              </c:strCache>
            </c:strRef>
          </c:cat>
          <c:val>
            <c:numRef>
              <c:f>Analysis!$C$9:$C$32</c:f>
              <c:numCache>
                <c:formatCode>_("$"* #,##0.00_);_("$"* \(#,##0.00\);_("$"* "-"??_);_(@_)</c:formatCode>
                <c:ptCount val="23"/>
                <c:pt idx="0">
                  <c:v>20500</c:v>
                </c:pt>
                <c:pt idx="1">
                  <c:v>18000</c:v>
                </c:pt>
                <c:pt idx="2">
                  <c:v>16500</c:v>
                </c:pt>
                <c:pt idx="3">
                  <c:v>11650</c:v>
                </c:pt>
                <c:pt idx="4">
                  <c:v>8000</c:v>
                </c:pt>
                <c:pt idx="5">
                  <c:v>6600</c:v>
                </c:pt>
                <c:pt idx="6">
                  <c:v>5800</c:v>
                </c:pt>
                <c:pt idx="7">
                  <c:v>3650</c:v>
                </c:pt>
                <c:pt idx="8">
                  <c:v>2820</c:v>
                </c:pt>
                <c:pt idx="9">
                  <c:v>2750</c:v>
                </c:pt>
                <c:pt idx="10">
                  <c:v>2400</c:v>
                </c:pt>
                <c:pt idx="11">
                  <c:v>2000</c:v>
                </c:pt>
                <c:pt idx="12">
                  <c:v>1100</c:v>
                </c:pt>
                <c:pt idx="13">
                  <c:v>1000</c:v>
                </c:pt>
                <c:pt idx="14">
                  <c:v>1000</c:v>
                </c:pt>
                <c:pt idx="15">
                  <c:v>800</c:v>
                </c:pt>
                <c:pt idx="16">
                  <c:v>650</c:v>
                </c:pt>
                <c:pt idx="17">
                  <c:v>600</c:v>
                </c:pt>
                <c:pt idx="18">
                  <c:v>600</c:v>
                </c:pt>
                <c:pt idx="19">
                  <c:v>500</c:v>
                </c:pt>
                <c:pt idx="20">
                  <c:v>500</c:v>
                </c:pt>
                <c:pt idx="21">
                  <c:v>350</c:v>
                </c:pt>
                <c:pt idx="22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94752"/>
        <c:axId val="297152896"/>
      </c:barChart>
      <c:catAx>
        <c:axId val="2967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52896"/>
        <c:crosses val="autoZero"/>
        <c:auto val="1"/>
        <c:lblAlgn val="ctr"/>
        <c:lblOffset val="100"/>
        <c:noMultiLvlLbl val="0"/>
      </c:catAx>
      <c:valAx>
        <c:axId val="29715289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967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[1999 - 2001 expense estimations.xlsx]Analysis!PivotTable1</c:name>
    <c:fmtId val="2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Analysis!$B$9:$B$32</c:f>
              <c:strCache>
                <c:ptCount val="23"/>
                <c:pt idx="0">
                  <c:v>Mortgage</c:v>
                </c:pt>
                <c:pt idx="1">
                  <c:v>grocery</c:v>
                </c:pt>
                <c:pt idx="2">
                  <c:v>Car</c:v>
                </c:pt>
                <c:pt idx="3">
                  <c:v>mom</c:v>
                </c:pt>
                <c:pt idx="4">
                  <c:v>real estate investment</c:v>
                </c:pt>
                <c:pt idx="5">
                  <c:v>Utility</c:v>
                </c:pt>
                <c:pt idx="6">
                  <c:v>house</c:v>
                </c:pt>
                <c:pt idx="7">
                  <c:v>furniture</c:v>
                </c:pt>
                <c:pt idx="8">
                  <c:v>service</c:v>
                </c:pt>
                <c:pt idx="9">
                  <c:v>travel</c:v>
                </c:pt>
                <c:pt idx="10">
                  <c:v>Tax</c:v>
                </c:pt>
                <c:pt idx="11">
                  <c:v>Legal</c:v>
                </c:pt>
                <c:pt idx="12">
                  <c:v>entertainment</c:v>
                </c:pt>
                <c:pt idx="13">
                  <c:v>maintenance</c:v>
                </c:pt>
                <c:pt idx="14">
                  <c:v>communication</c:v>
                </c:pt>
                <c:pt idx="15">
                  <c:v>electric</c:v>
                </c:pt>
                <c:pt idx="16">
                  <c:v>lesson</c:v>
                </c:pt>
                <c:pt idx="17">
                  <c:v>clothes</c:v>
                </c:pt>
                <c:pt idx="18">
                  <c:v>Cash gift</c:v>
                </c:pt>
                <c:pt idx="19">
                  <c:v>sports</c:v>
                </c:pt>
                <c:pt idx="20">
                  <c:v>watches</c:v>
                </c:pt>
                <c:pt idx="21">
                  <c:v>music</c:v>
                </c:pt>
                <c:pt idx="22">
                  <c:v>labor</c:v>
                </c:pt>
              </c:strCache>
            </c:strRef>
          </c:cat>
          <c:val>
            <c:numRef>
              <c:f>Analysis!$C$9:$C$32</c:f>
              <c:numCache>
                <c:formatCode>_("$"* #,##0.00_);_("$"* \(#,##0.00\);_("$"* "-"??_);_(@_)</c:formatCode>
                <c:ptCount val="23"/>
                <c:pt idx="0">
                  <c:v>20500</c:v>
                </c:pt>
                <c:pt idx="1">
                  <c:v>18000</c:v>
                </c:pt>
                <c:pt idx="2">
                  <c:v>16500</c:v>
                </c:pt>
                <c:pt idx="3">
                  <c:v>11650</c:v>
                </c:pt>
                <c:pt idx="4">
                  <c:v>8000</c:v>
                </c:pt>
                <c:pt idx="5">
                  <c:v>6600</c:v>
                </c:pt>
                <c:pt idx="6">
                  <c:v>5800</c:v>
                </c:pt>
                <c:pt idx="7">
                  <c:v>3650</c:v>
                </c:pt>
                <c:pt idx="8">
                  <c:v>2820</c:v>
                </c:pt>
                <c:pt idx="9">
                  <c:v>2750</c:v>
                </c:pt>
                <c:pt idx="10">
                  <c:v>2400</c:v>
                </c:pt>
                <c:pt idx="11">
                  <c:v>2000</c:v>
                </c:pt>
                <c:pt idx="12">
                  <c:v>1100</c:v>
                </c:pt>
                <c:pt idx="13">
                  <c:v>1000</c:v>
                </c:pt>
                <c:pt idx="14">
                  <c:v>1000</c:v>
                </c:pt>
                <c:pt idx="15">
                  <c:v>800</c:v>
                </c:pt>
                <c:pt idx="16">
                  <c:v>650</c:v>
                </c:pt>
                <c:pt idx="17">
                  <c:v>600</c:v>
                </c:pt>
                <c:pt idx="18">
                  <c:v>600</c:v>
                </c:pt>
                <c:pt idx="19">
                  <c:v>500</c:v>
                </c:pt>
                <c:pt idx="20">
                  <c:v>500</c:v>
                </c:pt>
                <c:pt idx="21">
                  <c:v>350</c:v>
                </c:pt>
                <c:pt idx="22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91840"/>
        <c:axId val="297093376"/>
      </c:barChart>
      <c:catAx>
        <c:axId val="2970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93376"/>
        <c:crosses val="autoZero"/>
        <c:auto val="1"/>
        <c:lblAlgn val="ctr"/>
        <c:lblOffset val="100"/>
        <c:noMultiLvlLbl val="0"/>
      </c:catAx>
      <c:valAx>
        <c:axId val="297093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970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57150</xdr:rowOff>
    </xdr:from>
    <xdr:to>
      <xdr:col>15</xdr:col>
      <xdr:colOff>38100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57150</xdr:rowOff>
    </xdr:from>
    <xdr:to>
      <xdr:col>16</xdr:col>
      <xdr:colOff>38100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nmin chen" refreshedDate="43443.472968287038" createdVersion="3" refreshedVersion="3" minRefreshableVersion="3" recordCount="64">
  <cacheSource type="worksheet">
    <worksheetSource name="Table1[#All]"/>
  </cacheSource>
  <cacheFields count="6">
    <cacheField name="Name" numFmtId="0">
      <sharedItems/>
    </cacheField>
    <cacheField name="Estimation (us dollars)" numFmtId="0">
      <sharedItems containsSemiMixedTypes="0" containsString="0" containsNumber="1" containsInteger="1" minValue="150" maxValue="10000"/>
    </cacheField>
    <cacheField name="Category" numFmtId="0">
      <sharedItems count="26">
        <s v="mom"/>
        <s v="furniture"/>
        <s v="music"/>
        <s v="lesson"/>
        <s v="electric"/>
        <s v="labor"/>
        <s v="Legal"/>
        <s v="service"/>
        <s v="sports"/>
        <s v="watches"/>
        <s v="clothes"/>
        <s v="Mortgage"/>
        <s v="Tax"/>
        <s v="Car"/>
        <s v="Utility"/>
        <s v="maintenance"/>
        <s v="entertainment"/>
        <s v="travel"/>
        <s v="real estate investment"/>
        <s v="communication"/>
        <s v="grocery"/>
        <s v="house"/>
        <s v="Cash gift"/>
        <s v="home" u="1"/>
        <s v="trip" u="1"/>
        <s v="investment" u="1"/>
      </sharedItems>
    </cacheField>
    <cacheField name="Year" numFmtId="0">
      <sharedItems containsString="0" containsBlank="1" containsNumber="1" containsInteger="1" minValue="1999" maxValue="2001"/>
    </cacheField>
    <cacheField name="Note" numFmtId="0">
      <sharedItems containsBlank="1"/>
    </cacheField>
    <cacheField name="Note I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Mom Beijing visa"/>
    <n v="300"/>
    <x v="0"/>
    <n v="1999"/>
    <m/>
    <m/>
  </r>
  <r>
    <s v="Mom Chen bin Visa"/>
    <n v="500"/>
    <x v="0"/>
    <n v="1999"/>
    <m/>
    <m/>
  </r>
  <r>
    <s v="Mom US airline ticket"/>
    <n v="1500"/>
    <x v="0"/>
    <n v="2000"/>
    <m/>
    <m/>
  </r>
  <r>
    <s v="Mom US airline ticket"/>
    <n v="1500"/>
    <x v="0"/>
    <n v="2000"/>
    <m/>
    <m/>
  </r>
  <r>
    <s v="Preparation Trip - Mom to Shanghai"/>
    <n v="2000"/>
    <x v="0"/>
    <n v="2000"/>
    <m/>
    <m/>
  </r>
  <r>
    <s v="Shanghai, Yichun trip"/>
    <n v="5000"/>
    <x v="0"/>
    <n v="2000"/>
    <m/>
    <m/>
  </r>
  <r>
    <s v="Orlando trip"/>
    <n v="850"/>
    <x v="0"/>
    <n v="2000"/>
    <m/>
    <m/>
  </r>
  <r>
    <s v="Sofa"/>
    <n v="2000"/>
    <x v="1"/>
    <n v="1999"/>
    <m/>
    <m/>
  </r>
  <r>
    <s v="cloth sofa"/>
    <n v="650"/>
    <x v="1"/>
    <n v="2000"/>
    <m/>
    <m/>
  </r>
  <r>
    <s v="Keyboard (music)"/>
    <n v="350"/>
    <x v="2"/>
    <n v="2000"/>
    <m/>
    <m/>
  </r>
  <r>
    <s v="Piano lesson "/>
    <n v="300"/>
    <x v="3"/>
    <n v="2000"/>
    <m/>
    <m/>
  </r>
  <r>
    <s v="Reduce accent "/>
    <n v="350"/>
    <x v="3"/>
    <n v="2000"/>
    <m/>
    <m/>
  </r>
  <r>
    <s v="Mattress - queen"/>
    <n v="500"/>
    <x v="1"/>
    <n v="1999"/>
    <m/>
    <m/>
  </r>
  <r>
    <s v="Mattress - twin"/>
    <n v="300"/>
    <x v="1"/>
    <n v="2000"/>
    <m/>
    <m/>
  </r>
  <r>
    <s v="dish washer"/>
    <n v="300"/>
    <x v="4"/>
    <n v="2000"/>
    <m/>
    <m/>
  </r>
  <r>
    <s v="dish washer installation"/>
    <n v="250"/>
    <x v="5"/>
    <n v="2000"/>
    <m/>
    <m/>
  </r>
  <r>
    <s v="Green card process"/>
    <n v="1000"/>
    <x v="6"/>
    <n v="2000"/>
    <m/>
    <m/>
  </r>
  <r>
    <s v="H1-B application process"/>
    <n v="1000"/>
    <x v="6"/>
    <n v="2000"/>
    <m/>
    <m/>
  </r>
  <r>
    <s v="Long distance call to China"/>
    <n v="720"/>
    <x v="7"/>
    <n v="2000"/>
    <s v="every month"/>
    <m/>
  </r>
  <r>
    <s v="Long distance call to China special"/>
    <n v="300"/>
    <x v="7"/>
    <n v="2000"/>
    <m/>
    <m/>
  </r>
  <r>
    <s v="rollerskate shoes"/>
    <n v="250"/>
    <x v="8"/>
    <n v="2000"/>
    <m/>
    <m/>
  </r>
  <r>
    <s v="tennis racket"/>
    <n v="250"/>
    <x v="8"/>
    <n v="1999"/>
    <s v="2 tennis racket"/>
    <m/>
  </r>
  <r>
    <s v="Watches"/>
    <n v="500"/>
    <x v="9"/>
    <n v="1999"/>
    <s v="2 watches"/>
    <m/>
  </r>
  <r>
    <s v="Clothes"/>
    <n v="600"/>
    <x v="10"/>
    <n v="1999"/>
    <s v="$200 each trip"/>
    <m/>
  </r>
  <r>
    <s v="Mortgage 1999"/>
    <n v="2100"/>
    <x v="11"/>
    <n v="1999"/>
    <s v="6 months"/>
    <m/>
  </r>
  <r>
    <s v="Mortgage 2000"/>
    <n v="4200"/>
    <x v="11"/>
    <n v="2000"/>
    <s v="12 months"/>
    <m/>
  </r>
  <r>
    <s v="Mortgage 2001"/>
    <n v="4200"/>
    <x v="11"/>
    <n v="2001"/>
    <s v="12 months"/>
    <m/>
  </r>
  <r>
    <s v="Property tax 1999"/>
    <n v="800"/>
    <x v="12"/>
    <n v="1999"/>
    <m/>
    <m/>
  </r>
  <r>
    <s v="Property tax 2000"/>
    <n v="800"/>
    <x v="12"/>
    <n v="2000"/>
    <m/>
    <m/>
  </r>
  <r>
    <s v="Property tax 2001"/>
    <n v="800"/>
    <x v="12"/>
    <n v="2001"/>
    <m/>
    <m/>
  </r>
  <r>
    <s v="Car payment "/>
    <n v="4500"/>
    <x v="13"/>
    <n v="1999"/>
    <m/>
    <m/>
  </r>
  <r>
    <s v="Car payment "/>
    <n v="4500"/>
    <x v="13"/>
    <n v="2000"/>
    <m/>
    <m/>
  </r>
  <r>
    <s v="Car payment "/>
    <n v="4500"/>
    <x v="13"/>
    <n v="2001"/>
    <m/>
    <m/>
  </r>
  <r>
    <s v="Car down payment"/>
    <n v="3000"/>
    <x v="13"/>
    <n v="1999"/>
    <m/>
    <m/>
  </r>
  <r>
    <s v="Gas fee - estimation gallon"/>
    <n v="3000"/>
    <x v="14"/>
    <m/>
    <m/>
    <m/>
  </r>
  <r>
    <s v="Car maintenance"/>
    <n v="1000"/>
    <x v="15"/>
    <n v="1999"/>
    <s v="1999 - 2001"/>
    <m/>
  </r>
  <r>
    <s v="Projection TV"/>
    <n v="1100"/>
    <x v="16"/>
    <n v="1999"/>
    <m/>
    <m/>
  </r>
  <r>
    <s v="dinning table "/>
    <n v="200"/>
    <x v="1"/>
    <n v="1999"/>
    <m/>
    <m/>
  </r>
  <r>
    <s v="Miami trip Seaquarium"/>
    <n v="150"/>
    <x v="17"/>
    <n v="2000"/>
    <m/>
    <m/>
  </r>
  <r>
    <s v="California trip"/>
    <n v="1500"/>
    <x v="17"/>
    <n v="1999"/>
    <m/>
    <m/>
  </r>
  <r>
    <s v="New York trip"/>
    <n v="500"/>
    <x v="17"/>
    <n v="1999"/>
    <m/>
    <m/>
  </r>
  <r>
    <s v="San Diego trip"/>
    <n v="600"/>
    <x v="17"/>
    <n v="1999"/>
    <m/>
    <m/>
  </r>
  <r>
    <s v="Mom home "/>
    <n v="8000"/>
    <x v="18"/>
    <n v="1999"/>
    <m/>
    <m/>
  </r>
  <r>
    <s v="FPL 1999"/>
    <n v="900"/>
    <x v="14"/>
    <n v="1999"/>
    <m/>
    <m/>
  </r>
  <r>
    <s v="FPL 2000"/>
    <n v="900"/>
    <x v="14"/>
    <n v="2000"/>
    <m/>
    <m/>
  </r>
  <r>
    <s v="FPL 2001"/>
    <n v="900"/>
    <x v="14"/>
    <n v="2001"/>
    <m/>
    <m/>
  </r>
  <r>
    <s v="Telephone service "/>
    <n v="300"/>
    <x v="14"/>
    <n v="1999"/>
    <m/>
    <m/>
  </r>
  <r>
    <s v="Telephone service "/>
    <n v="300"/>
    <x v="14"/>
    <n v="2000"/>
    <m/>
    <m/>
  </r>
  <r>
    <s v="Telephone service "/>
    <n v="300"/>
    <x v="14"/>
    <n v="2001"/>
    <m/>
    <m/>
  </r>
  <r>
    <s v="Cellular phone"/>
    <n v="600"/>
    <x v="7"/>
    <n v="1999"/>
    <m/>
    <m/>
  </r>
  <r>
    <s v="Cellular phone"/>
    <n v="600"/>
    <x v="7"/>
    <n v="2000"/>
    <m/>
    <m/>
  </r>
  <r>
    <s v="Cellular phone"/>
    <n v="600"/>
    <x v="7"/>
    <n v="2001"/>
    <m/>
    <m/>
  </r>
  <r>
    <s v="Phone, Camera"/>
    <n v="1000"/>
    <x v="19"/>
    <n v="1999"/>
    <m/>
    <m/>
  </r>
  <r>
    <s v="grocery"/>
    <n v="6000"/>
    <x v="20"/>
    <n v="1999"/>
    <s v="monthly - no cap"/>
    <s v="500/ month"/>
  </r>
  <r>
    <s v="grocery"/>
    <n v="6000"/>
    <x v="20"/>
    <n v="2000"/>
    <s v="monthly - no cap"/>
    <m/>
  </r>
  <r>
    <s v="grocery"/>
    <n v="6000"/>
    <x v="20"/>
    <n v="2001"/>
    <s v="monthly - no cap"/>
    <m/>
  </r>
  <r>
    <s v="Boca Raton Condo downpayment"/>
    <n v="10000"/>
    <x v="11"/>
    <n v="1999"/>
    <m/>
    <m/>
  </r>
  <r>
    <s v="refrigerator"/>
    <n v="500"/>
    <x v="4"/>
    <n v="1999"/>
    <m/>
    <m/>
  </r>
  <r>
    <s v="Condo maintenance"/>
    <n v="1800"/>
    <x v="21"/>
    <n v="1999"/>
    <m/>
    <m/>
  </r>
  <r>
    <s v="Condo maintenance"/>
    <n v="1800"/>
    <x v="21"/>
    <n v="2000"/>
    <m/>
    <m/>
  </r>
  <r>
    <s v="Condo maintenance"/>
    <n v="1800"/>
    <x v="21"/>
    <n v="2001"/>
    <m/>
    <m/>
  </r>
  <r>
    <s v="Cash gift"/>
    <n v="600"/>
    <x v="22"/>
    <n v="2001"/>
    <m/>
    <m/>
  </r>
  <r>
    <s v="quilt, bedding"/>
    <n v="200"/>
    <x v="21"/>
    <n v="2000"/>
    <m/>
    <m/>
  </r>
  <r>
    <s v="bedding"/>
    <n v="200"/>
    <x v="21"/>
    <n v="20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8:C32" firstHeaderRow="1" firstDataRow="1" firstDataCol="1"/>
  <pivotFields count="6">
    <pivotField showAll="0"/>
    <pivotField dataField="1" showAll="0"/>
    <pivotField axis="axisRow" showAll="0" sortType="descending">
      <items count="27">
        <item x="13"/>
        <item x="10"/>
        <item x="19"/>
        <item x="4"/>
        <item x="16"/>
        <item x="1"/>
        <item x="20"/>
        <item m="1" x="23"/>
        <item m="1" x="25"/>
        <item x="5"/>
        <item x="6"/>
        <item x="3"/>
        <item x="15"/>
        <item x="0"/>
        <item x="11"/>
        <item x="2"/>
        <item x="7"/>
        <item x="8"/>
        <item x="12"/>
        <item m="1" x="24"/>
        <item x="14"/>
        <item x="9"/>
        <item x="17"/>
        <item x="21"/>
        <item x="22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24">
    <i>
      <x v="14"/>
    </i>
    <i>
      <x v="6"/>
    </i>
    <i>
      <x/>
    </i>
    <i>
      <x v="13"/>
    </i>
    <i>
      <x v="25"/>
    </i>
    <i>
      <x v="20"/>
    </i>
    <i>
      <x v="23"/>
    </i>
    <i>
      <x v="5"/>
    </i>
    <i>
      <x v="16"/>
    </i>
    <i>
      <x v="22"/>
    </i>
    <i>
      <x v="18"/>
    </i>
    <i>
      <x v="10"/>
    </i>
    <i>
      <x v="4"/>
    </i>
    <i>
      <x v="12"/>
    </i>
    <i>
      <x v="2"/>
    </i>
    <i>
      <x v="3"/>
    </i>
    <i>
      <x v="11"/>
    </i>
    <i>
      <x v="1"/>
    </i>
    <i>
      <x v="24"/>
    </i>
    <i>
      <x v="17"/>
    </i>
    <i>
      <x v="21"/>
    </i>
    <i>
      <x v="15"/>
    </i>
    <i>
      <x v="9"/>
    </i>
    <i t="grand">
      <x/>
    </i>
  </rowItems>
  <colItems count="1">
    <i/>
  </colItems>
  <dataFields count="1">
    <dataField name="Sum of Estimation (us dollars)" fld="1" baseField="0" baseItem="0" numFmtId="44"/>
  </dataFields>
  <formats count="10">
    <format dxfId="14">
      <pivotArea collapsedLevelsAreSubtotals="1" fieldPosition="0">
        <references count="1">
          <reference field="2" count="0"/>
        </references>
      </pivotArea>
    </format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C8:D32" firstHeaderRow="1" firstDataRow="1" firstDataCol="1"/>
  <pivotFields count="6">
    <pivotField showAll="0"/>
    <pivotField dataField="1" showAll="0"/>
    <pivotField axis="axisRow" showAll="0" sortType="descending">
      <items count="27">
        <item x="13"/>
        <item x="10"/>
        <item x="19"/>
        <item x="4"/>
        <item x="16"/>
        <item x="1"/>
        <item x="20"/>
        <item m="1" x="23"/>
        <item m="1" x="25"/>
        <item x="5"/>
        <item x="6"/>
        <item x="3"/>
        <item x="15"/>
        <item x="0"/>
        <item x="11"/>
        <item x="2"/>
        <item x="7"/>
        <item x="8"/>
        <item x="12"/>
        <item m="1" x="24"/>
        <item x="14"/>
        <item x="9"/>
        <item x="17"/>
        <item x="21"/>
        <item x="22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24">
    <i>
      <x v="14"/>
    </i>
    <i>
      <x v="6"/>
    </i>
    <i>
      <x/>
    </i>
    <i>
      <x v="13"/>
    </i>
    <i>
      <x v="25"/>
    </i>
    <i>
      <x v="20"/>
    </i>
    <i>
      <x v="23"/>
    </i>
    <i>
      <x v="5"/>
    </i>
    <i>
      <x v="16"/>
    </i>
    <i>
      <x v="22"/>
    </i>
    <i>
      <x v="18"/>
    </i>
    <i>
      <x v="10"/>
    </i>
    <i>
      <x v="4"/>
    </i>
    <i>
      <x v="12"/>
    </i>
    <i>
      <x v="2"/>
    </i>
    <i>
      <x v="3"/>
    </i>
    <i>
      <x v="11"/>
    </i>
    <i>
      <x v="1"/>
    </i>
    <i>
      <x v="24"/>
    </i>
    <i>
      <x v="17"/>
    </i>
    <i>
      <x v="21"/>
    </i>
    <i>
      <x v="15"/>
    </i>
    <i>
      <x v="9"/>
    </i>
    <i t="grand">
      <x/>
    </i>
  </rowItems>
  <colItems count="1">
    <i/>
  </colItems>
  <dataFields count="1">
    <dataField name="Sum of Estimation (us dollars)" fld="1" baseField="0" baseItem="0" numFmtId="44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G72" totalsRowShown="0">
  <autoFilter ref="B8:G72"/>
  <tableColumns count="6">
    <tableColumn id="1" name="Name" dataDxfId="20"/>
    <tableColumn id="2" name="Estimation (us dollars)" dataDxfId="19"/>
    <tableColumn id="5" name="Category" dataDxfId="18"/>
    <tableColumn id="3" name="Year" dataDxfId="17"/>
    <tableColumn id="4" name="Note" dataDxfId="16"/>
    <tableColumn id="6" name="Note II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:I72"/>
  <sheetViews>
    <sheetView tabSelected="1" topLeftCell="A6" workbookViewId="0">
      <selection activeCell="C50" sqref="C50"/>
    </sheetView>
  </sheetViews>
  <sheetFormatPr defaultRowHeight="15" x14ac:dyDescent="0.25"/>
  <cols>
    <col min="2" max="2" width="33.7109375" customWidth="1"/>
    <col min="3" max="3" width="22.85546875" customWidth="1"/>
    <col min="4" max="4" width="24.140625" customWidth="1"/>
    <col min="5" max="5" width="9.5703125" customWidth="1"/>
    <col min="6" max="6" width="20.5703125" customWidth="1"/>
    <col min="7" max="7" width="17.85546875" customWidth="1"/>
  </cols>
  <sheetData>
    <row r="8" spans="2:7" x14ac:dyDescent="0.25">
      <c r="B8" t="s">
        <v>0</v>
      </c>
      <c r="C8" t="s">
        <v>4</v>
      </c>
      <c r="D8" t="s">
        <v>50</v>
      </c>
      <c r="E8" t="s">
        <v>3</v>
      </c>
      <c r="F8" t="s">
        <v>19</v>
      </c>
      <c r="G8" t="s">
        <v>78</v>
      </c>
    </row>
    <row r="9" spans="2:7" x14ac:dyDescent="0.25">
      <c r="B9" s="4" t="s">
        <v>1</v>
      </c>
      <c r="C9" s="7">
        <v>300</v>
      </c>
      <c r="D9" s="7" t="s">
        <v>51</v>
      </c>
      <c r="E9" s="4">
        <v>1999</v>
      </c>
      <c r="F9" s="4"/>
      <c r="G9" s="4"/>
    </row>
    <row r="10" spans="2:7" x14ac:dyDescent="0.25">
      <c r="B10" s="4" t="s">
        <v>2</v>
      </c>
      <c r="C10" s="7">
        <v>500</v>
      </c>
      <c r="D10" s="7" t="s">
        <v>51</v>
      </c>
      <c r="E10" s="4">
        <v>1999</v>
      </c>
      <c r="F10" s="4"/>
      <c r="G10" s="4"/>
    </row>
    <row r="11" spans="2:7" x14ac:dyDescent="0.25">
      <c r="B11" s="4" t="s">
        <v>5</v>
      </c>
      <c r="C11" s="7">
        <v>1500</v>
      </c>
      <c r="D11" s="7" t="s">
        <v>51</v>
      </c>
      <c r="E11" s="4">
        <v>2000</v>
      </c>
      <c r="F11" s="4"/>
      <c r="G11" s="4"/>
    </row>
    <row r="12" spans="2:7" x14ac:dyDescent="0.25">
      <c r="B12" s="4" t="s">
        <v>5</v>
      </c>
      <c r="C12" s="7">
        <v>1500</v>
      </c>
      <c r="D12" s="7" t="s">
        <v>51</v>
      </c>
      <c r="E12" s="4">
        <v>2000</v>
      </c>
      <c r="F12" s="4"/>
      <c r="G12" s="4"/>
    </row>
    <row r="13" spans="2:7" x14ac:dyDescent="0.25">
      <c r="B13" s="4" t="s">
        <v>29</v>
      </c>
      <c r="C13" s="7">
        <v>2000</v>
      </c>
      <c r="D13" s="7" t="s">
        <v>51</v>
      </c>
      <c r="E13" s="4">
        <v>2000</v>
      </c>
      <c r="F13" s="4"/>
      <c r="G13" s="4"/>
    </row>
    <row r="14" spans="2:7" x14ac:dyDescent="0.25">
      <c r="B14" s="4" t="s">
        <v>88</v>
      </c>
      <c r="C14" s="7">
        <v>5000</v>
      </c>
      <c r="D14" s="7" t="s">
        <v>51</v>
      </c>
      <c r="E14" s="4">
        <v>2000</v>
      </c>
      <c r="F14" s="4"/>
      <c r="G14" s="4"/>
    </row>
    <row r="15" spans="2:7" x14ac:dyDescent="0.25">
      <c r="B15" s="4" t="s">
        <v>6</v>
      </c>
      <c r="C15" s="7">
        <v>850</v>
      </c>
      <c r="D15" s="7" t="s">
        <v>51</v>
      </c>
      <c r="E15" s="4">
        <v>2000</v>
      </c>
      <c r="F15" s="4"/>
      <c r="G15" s="4"/>
    </row>
    <row r="16" spans="2:7" x14ac:dyDescent="0.25">
      <c r="B16" s="4" t="s">
        <v>7</v>
      </c>
      <c r="C16" s="7">
        <v>2000</v>
      </c>
      <c r="D16" s="7" t="s">
        <v>53</v>
      </c>
      <c r="E16" s="4">
        <v>1999</v>
      </c>
      <c r="F16" s="4"/>
      <c r="G16" s="4"/>
    </row>
    <row r="17" spans="2:7" x14ac:dyDescent="0.25">
      <c r="B17" s="4" t="s">
        <v>8</v>
      </c>
      <c r="C17" s="7">
        <v>650</v>
      </c>
      <c r="D17" s="7" t="s">
        <v>53</v>
      </c>
      <c r="E17" s="4">
        <v>2000</v>
      </c>
      <c r="F17" s="4"/>
      <c r="G17" s="4"/>
    </row>
    <row r="18" spans="2:7" x14ac:dyDescent="0.25">
      <c r="B18" s="4" t="s">
        <v>9</v>
      </c>
      <c r="C18" s="7">
        <v>350</v>
      </c>
      <c r="D18" s="7" t="s">
        <v>54</v>
      </c>
      <c r="E18" s="4">
        <v>2000</v>
      </c>
      <c r="F18" s="4"/>
      <c r="G18" s="4"/>
    </row>
    <row r="19" spans="2:7" x14ac:dyDescent="0.25">
      <c r="B19" s="4" t="s">
        <v>10</v>
      </c>
      <c r="C19" s="7">
        <v>300</v>
      </c>
      <c r="D19" s="7" t="s">
        <v>52</v>
      </c>
      <c r="E19" s="4">
        <v>2000</v>
      </c>
      <c r="F19" s="4"/>
      <c r="G19" s="4"/>
    </row>
    <row r="20" spans="2:7" x14ac:dyDescent="0.25">
      <c r="B20" s="4" t="s">
        <v>11</v>
      </c>
      <c r="C20" s="7">
        <v>350</v>
      </c>
      <c r="D20" s="7" t="s">
        <v>52</v>
      </c>
      <c r="E20" s="4">
        <v>2000</v>
      </c>
      <c r="F20" s="4"/>
      <c r="G20" s="4"/>
    </row>
    <row r="21" spans="2:7" x14ac:dyDescent="0.25">
      <c r="B21" s="4" t="s">
        <v>12</v>
      </c>
      <c r="C21" s="7">
        <v>500</v>
      </c>
      <c r="D21" s="7" t="s">
        <v>53</v>
      </c>
      <c r="E21" s="4">
        <v>1999</v>
      </c>
      <c r="F21" s="4"/>
      <c r="G21" s="4"/>
    </row>
    <row r="22" spans="2:7" x14ac:dyDescent="0.25">
      <c r="B22" s="4" t="s">
        <v>13</v>
      </c>
      <c r="C22" s="7">
        <v>300</v>
      </c>
      <c r="D22" s="7" t="s">
        <v>53</v>
      </c>
      <c r="E22" s="4">
        <v>2000</v>
      </c>
      <c r="F22" s="4"/>
      <c r="G22" s="4"/>
    </row>
    <row r="23" spans="2:7" x14ac:dyDescent="0.25">
      <c r="B23" s="4" t="s">
        <v>14</v>
      </c>
      <c r="C23" s="7">
        <v>300</v>
      </c>
      <c r="D23" s="7" t="s">
        <v>55</v>
      </c>
      <c r="E23" s="4">
        <v>2000</v>
      </c>
      <c r="F23" s="4"/>
      <c r="G23" s="4"/>
    </row>
    <row r="24" spans="2:7" x14ac:dyDescent="0.25">
      <c r="B24" s="4" t="s">
        <v>15</v>
      </c>
      <c r="C24" s="7">
        <v>250</v>
      </c>
      <c r="D24" s="7" t="s">
        <v>56</v>
      </c>
      <c r="E24" s="4">
        <v>2000</v>
      </c>
      <c r="F24" s="4"/>
      <c r="G24" s="4"/>
    </row>
    <row r="25" spans="2:7" x14ac:dyDescent="0.25">
      <c r="B25" s="4" t="s">
        <v>16</v>
      </c>
      <c r="C25" s="7">
        <v>1000</v>
      </c>
      <c r="D25" s="7" t="s">
        <v>57</v>
      </c>
      <c r="E25" s="4">
        <v>2000</v>
      </c>
      <c r="F25" s="4"/>
      <c r="G25" s="4"/>
    </row>
    <row r="26" spans="2:7" x14ac:dyDescent="0.25">
      <c r="B26" s="4" t="s">
        <v>17</v>
      </c>
      <c r="C26" s="7">
        <v>1000</v>
      </c>
      <c r="D26" s="7" t="s">
        <v>57</v>
      </c>
      <c r="E26" s="4">
        <v>2000</v>
      </c>
      <c r="F26" s="4"/>
      <c r="G26" s="4"/>
    </row>
    <row r="27" spans="2:7" x14ac:dyDescent="0.25">
      <c r="B27" s="4" t="s">
        <v>18</v>
      </c>
      <c r="C27" s="7">
        <v>720</v>
      </c>
      <c r="D27" s="7" t="s">
        <v>58</v>
      </c>
      <c r="E27" s="4">
        <v>2000</v>
      </c>
      <c r="F27" s="4" t="s">
        <v>21</v>
      </c>
      <c r="G27" s="4"/>
    </row>
    <row r="28" spans="2:7" x14ac:dyDescent="0.25">
      <c r="B28" s="4" t="s">
        <v>20</v>
      </c>
      <c r="C28" s="7">
        <v>300</v>
      </c>
      <c r="D28" s="7" t="s">
        <v>58</v>
      </c>
      <c r="E28" s="4">
        <v>2000</v>
      </c>
      <c r="F28" s="4"/>
      <c r="G28" s="4"/>
    </row>
    <row r="29" spans="2:7" x14ac:dyDescent="0.25">
      <c r="B29" s="4" t="s">
        <v>22</v>
      </c>
      <c r="C29" s="7">
        <v>250</v>
      </c>
      <c r="D29" s="7" t="s">
        <v>59</v>
      </c>
      <c r="E29" s="4">
        <v>2000</v>
      </c>
      <c r="F29" s="4"/>
      <c r="G29" s="4"/>
    </row>
    <row r="30" spans="2:7" x14ac:dyDescent="0.25">
      <c r="B30" s="4" t="s">
        <v>23</v>
      </c>
      <c r="C30" s="7">
        <v>250</v>
      </c>
      <c r="D30" s="7" t="s">
        <v>59</v>
      </c>
      <c r="E30" s="4">
        <v>1999</v>
      </c>
      <c r="F30" s="4" t="s">
        <v>24</v>
      </c>
      <c r="G30" s="4"/>
    </row>
    <row r="31" spans="2:7" x14ac:dyDescent="0.25">
      <c r="B31" s="4" t="s">
        <v>25</v>
      </c>
      <c r="C31" s="8">
        <v>500</v>
      </c>
      <c r="D31" s="8" t="s">
        <v>60</v>
      </c>
      <c r="E31" s="4">
        <v>1999</v>
      </c>
      <c r="F31" s="4" t="s">
        <v>26</v>
      </c>
      <c r="G31" s="4"/>
    </row>
    <row r="32" spans="2:7" x14ac:dyDescent="0.25">
      <c r="B32" s="4" t="s">
        <v>27</v>
      </c>
      <c r="C32" s="7">
        <v>600</v>
      </c>
      <c r="D32" s="7" t="s">
        <v>61</v>
      </c>
      <c r="E32" s="4">
        <v>1999</v>
      </c>
      <c r="F32" s="4" t="s">
        <v>28</v>
      </c>
      <c r="G32" s="4"/>
    </row>
    <row r="33" spans="2:7" x14ac:dyDescent="0.25">
      <c r="B33" s="4" t="s">
        <v>30</v>
      </c>
      <c r="C33" s="7">
        <f>350*6</f>
        <v>2100</v>
      </c>
      <c r="D33" s="7" t="s">
        <v>62</v>
      </c>
      <c r="E33" s="4">
        <v>1999</v>
      </c>
      <c r="F33" s="4" t="s">
        <v>33</v>
      </c>
      <c r="G33" s="4"/>
    </row>
    <row r="34" spans="2:7" x14ac:dyDescent="0.25">
      <c r="B34" s="4" t="s">
        <v>31</v>
      </c>
      <c r="C34" s="7">
        <f>350*12</f>
        <v>4200</v>
      </c>
      <c r="D34" s="7" t="s">
        <v>62</v>
      </c>
      <c r="E34" s="4">
        <v>2000</v>
      </c>
      <c r="F34" s="4" t="s">
        <v>34</v>
      </c>
      <c r="G34" s="4"/>
    </row>
    <row r="35" spans="2:7" x14ac:dyDescent="0.25">
      <c r="B35" s="4" t="s">
        <v>32</v>
      </c>
      <c r="C35" s="7">
        <f>350*12</f>
        <v>4200</v>
      </c>
      <c r="D35" s="7" t="s">
        <v>62</v>
      </c>
      <c r="E35" s="4">
        <v>2001</v>
      </c>
      <c r="F35" s="4" t="s">
        <v>34</v>
      </c>
      <c r="G35" s="4"/>
    </row>
    <row r="36" spans="2:7" x14ac:dyDescent="0.25">
      <c r="B36" s="4" t="s">
        <v>35</v>
      </c>
      <c r="C36" s="7">
        <v>800</v>
      </c>
      <c r="D36" s="7" t="s">
        <v>63</v>
      </c>
      <c r="E36" s="4">
        <v>1999</v>
      </c>
      <c r="F36" s="4"/>
      <c r="G36" s="4"/>
    </row>
    <row r="37" spans="2:7" x14ac:dyDescent="0.25">
      <c r="B37" s="4" t="s">
        <v>36</v>
      </c>
      <c r="C37" s="7">
        <v>800</v>
      </c>
      <c r="D37" s="7" t="s">
        <v>63</v>
      </c>
      <c r="E37" s="4">
        <v>2000</v>
      </c>
      <c r="F37" s="4"/>
      <c r="G37" s="4"/>
    </row>
    <row r="38" spans="2:7" x14ac:dyDescent="0.25">
      <c r="B38" s="4" t="s">
        <v>37</v>
      </c>
      <c r="C38" s="7">
        <v>800</v>
      </c>
      <c r="D38" s="7" t="s">
        <v>63</v>
      </c>
      <c r="E38" s="4">
        <v>2001</v>
      </c>
      <c r="F38" s="4"/>
      <c r="G38" s="4"/>
    </row>
    <row r="39" spans="2:7" x14ac:dyDescent="0.25">
      <c r="B39" s="4" t="s">
        <v>38</v>
      </c>
      <c r="C39" s="7">
        <f>375 * 12</f>
        <v>4500</v>
      </c>
      <c r="D39" s="7" t="s">
        <v>64</v>
      </c>
      <c r="E39" s="4">
        <v>1999</v>
      </c>
      <c r="F39" s="4"/>
      <c r="G39" s="4"/>
    </row>
    <row r="40" spans="2:7" x14ac:dyDescent="0.25">
      <c r="B40" s="4" t="s">
        <v>38</v>
      </c>
      <c r="C40" s="7">
        <f>375 * 12</f>
        <v>4500</v>
      </c>
      <c r="D40" s="7" t="s">
        <v>64</v>
      </c>
      <c r="E40" s="4">
        <v>2000</v>
      </c>
      <c r="F40" s="4"/>
      <c r="G40" s="4"/>
    </row>
    <row r="41" spans="2:7" x14ac:dyDescent="0.25">
      <c r="B41" s="4" t="s">
        <v>38</v>
      </c>
      <c r="C41" s="7">
        <f>375 * 12</f>
        <v>4500</v>
      </c>
      <c r="D41" s="7" t="s">
        <v>64</v>
      </c>
      <c r="E41" s="4">
        <v>2001</v>
      </c>
      <c r="F41" s="4"/>
      <c r="G41" s="4"/>
    </row>
    <row r="42" spans="2:7" x14ac:dyDescent="0.25">
      <c r="B42" s="4" t="s">
        <v>39</v>
      </c>
      <c r="C42" s="7">
        <v>3000</v>
      </c>
      <c r="D42" s="7" t="s">
        <v>64</v>
      </c>
      <c r="E42" s="4">
        <v>1999</v>
      </c>
      <c r="F42" s="4"/>
      <c r="G42" s="4"/>
    </row>
    <row r="43" spans="2:7" x14ac:dyDescent="0.25">
      <c r="B43" s="4" t="s">
        <v>40</v>
      </c>
      <c r="C43" s="7">
        <v>3000</v>
      </c>
      <c r="D43" s="7" t="s">
        <v>65</v>
      </c>
      <c r="E43" s="4"/>
      <c r="F43" s="4"/>
      <c r="G43" s="4"/>
    </row>
    <row r="44" spans="2:7" x14ac:dyDescent="0.25">
      <c r="B44" s="4" t="s">
        <v>41</v>
      </c>
      <c r="C44" s="7">
        <v>1000</v>
      </c>
      <c r="D44" s="7" t="s">
        <v>66</v>
      </c>
      <c r="E44" s="4">
        <v>1999</v>
      </c>
      <c r="F44" s="4" t="s">
        <v>42</v>
      </c>
      <c r="G44" s="4"/>
    </row>
    <row r="45" spans="2:7" x14ac:dyDescent="0.25">
      <c r="B45" s="4" t="s">
        <v>43</v>
      </c>
      <c r="C45" s="7">
        <v>1100</v>
      </c>
      <c r="D45" s="7" t="s">
        <v>67</v>
      </c>
      <c r="E45" s="4">
        <v>1999</v>
      </c>
      <c r="F45" s="4"/>
      <c r="G45" s="4"/>
    </row>
    <row r="46" spans="2:7" x14ac:dyDescent="0.25">
      <c r="B46" s="4" t="s">
        <v>44</v>
      </c>
      <c r="C46" s="7">
        <v>200</v>
      </c>
      <c r="D46" s="7" t="s">
        <v>53</v>
      </c>
      <c r="E46" s="4">
        <v>1999</v>
      </c>
      <c r="F46" s="4"/>
      <c r="G46" s="4"/>
    </row>
    <row r="47" spans="2:7" x14ac:dyDescent="0.25">
      <c r="B47" s="4" t="s">
        <v>45</v>
      </c>
      <c r="C47" s="7">
        <v>150</v>
      </c>
      <c r="D47" s="7" t="s">
        <v>86</v>
      </c>
      <c r="E47" s="4">
        <v>2000</v>
      </c>
      <c r="F47" s="4"/>
      <c r="G47" s="4"/>
    </row>
    <row r="48" spans="2:7" x14ac:dyDescent="0.25">
      <c r="B48" s="4" t="s">
        <v>46</v>
      </c>
      <c r="C48" s="7">
        <v>1500</v>
      </c>
      <c r="D48" s="7" t="s">
        <v>86</v>
      </c>
      <c r="E48" s="4">
        <v>1999</v>
      </c>
      <c r="F48" s="4"/>
      <c r="G48" s="4"/>
    </row>
    <row r="49" spans="2:7" x14ac:dyDescent="0.25">
      <c r="B49" s="4" t="s">
        <v>47</v>
      </c>
      <c r="C49" s="7">
        <v>500</v>
      </c>
      <c r="D49" s="7" t="s">
        <v>86</v>
      </c>
      <c r="E49" s="4">
        <v>1999</v>
      </c>
      <c r="F49" s="4"/>
      <c r="G49" s="4"/>
    </row>
    <row r="50" spans="2:7" x14ac:dyDescent="0.25">
      <c r="B50" s="4" t="s">
        <v>48</v>
      </c>
      <c r="C50" s="7">
        <v>600</v>
      </c>
      <c r="D50" s="7" t="s">
        <v>86</v>
      </c>
      <c r="E50" s="4">
        <v>1999</v>
      </c>
      <c r="F50" s="4"/>
      <c r="G50" s="4"/>
    </row>
    <row r="51" spans="2:7" x14ac:dyDescent="0.25">
      <c r="B51" s="4" t="s">
        <v>49</v>
      </c>
      <c r="C51" s="7">
        <v>8000</v>
      </c>
      <c r="D51" s="7" t="s">
        <v>89</v>
      </c>
      <c r="E51" s="4">
        <v>1999</v>
      </c>
      <c r="F51" s="4"/>
      <c r="G51" s="4"/>
    </row>
    <row r="52" spans="2:7" x14ac:dyDescent="0.25">
      <c r="B52" s="4" t="s">
        <v>68</v>
      </c>
      <c r="C52" s="7">
        <v>900</v>
      </c>
      <c r="D52" s="7" t="s">
        <v>65</v>
      </c>
      <c r="E52" s="4">
        <v>1999</v>
      </c>
      <c r="F52" s="4"/>
      <c r="G52" s="4"/>
    </row>
    <row r="53" spans="2:7" x14ac:dyDescent="0.25">
      <c r="B53" s="4" t="s">
        <v>69</v>
      </c>
      <c r="C53" s="7">
        <v>900</v>
      </c>
      <c r="D53" s="7" t="s">
        <v>65</v>
      </c>
      <c r="E53" s="4">
        <v>2000</v>
      </c>
      <c r="F53" s="4"/>
      <c r="G53" s="4"/>
    </row>
    <row r="54" spans="2:7" x14ac:dyDescent="0.25">
      <c r="B54" s="4" t="s">
        <v>70</v>
      </c>
      <c r="C54" s="7">
        <v>900</v>
      </c>
      <c r="D54" s="7" t="s">
        <v>65</v>
      </c>
      <c r="E54" s="4">
        <v>2001</v>
      </c>
      <c r="F54" s="4"/>
      <c r="G54" s="4"/>
    </row>
    <row r="55" spans="2:7" x14ac:dyDescent="0.25">
      <c r="B55" s="4" t="s">
        <v>71</v>
      </c>
      <c r="C55" s="7">
        <v>300</v>
      </c>
      <c r="D55" s="7" t="s">
        <v>65</v>
      </c>
      <c r="E55" s="4">
        <v>1999</v>
      </c>
      <c r="F55" s="4"/>
      <c r="G55" s="4"/>
    </row>
    <row r="56" spans="2:7" x14ac:dyDescent="0.25">
      <c r="B56" s="4" t="s">
        <v>71</v>
      </c>
      <c r="C56" s="7">
        <v>300</v>
      </c>
      <c r="D56" s="7" t="s">
        <v>65</v>
      </c>
      <c r="E56" s="4">
        <v>2000</v>
      </c>
      <c r="F56" s="4"/>
      <c r="G56" s="4"/>
    </row>
    <row r="57" spans="2:7" x14ac:dyDescent="0.25">
      <c r="B57" s="4" t="s">
        <v>71</v>
      </c>
      <c r="C57" s="7">
        <v>300</v>
      </c>
      <c r="D57" s="7" t="s">
        <v>65</v>
      </c>
      <c r="E57" s="4">
        <v>2001</v>
      </c>
      <c r="F57" s="4"/>
      <c r="G57" s="4"/>
    </row>
    <row r="58" spans="2:7" x14ac:dyDescent="0.25">
      <c r="B58" s="4" t="s">
        <v>72</v>
      </c>
      <c r="C58" s="7">
        <v>600</v>
      </c>
      <c r="D58" s="7" t="s">
        <v>58</v>
      </c>
      <c r="E58" s="4">
        <v>1999</v>
      </c>
      <c r="F58" s="4"/>
      <c r="G58" s="4"/>
    </row>
    <row r="59" spans="2:7" x14ac:dyDescent="0.25">
      <c r="B59" s="4" t="s">
        <v>72</v>
      </c>
      <c r="C59" s="7">
        <v>600</v>
      </c>
      <c r="D59" s="7" t="s">
        <v>58</v>
      </c>
      <c r="E59" s="4">
        <v>2000</v>
      </c>
      <c r="F59" s="4"/>
      <c r="G59" s="4"/>
    </row>
    <row r="60" spans="2:7" x14ac:dyDescent="0.25">
      <c r="B60" s="4" t="s">
        <v>72</v>
      </c>
      <c r="C60" s="7">
        <v>600</v>
      </c>
      <c r="D60" s="7" t="s">
        <v>58</v>
      </c>
      <c r="E60" s="4">
        <v>2001</v>
      </c>
      <c r="F60" s="4"/>
      <c r="G60" s="4"/>
    </row>
    <row r="61" spans="2:7" x14ac:dyDescent="0.25">
      <c r="B61" s="4" t="s">
        <v>73</v>
      </c>
      <c r="C61" s="7">
        <v>1000</v>
      </c>
      <c r="D61" s="7" t="s">
        <v>74</v>
      </c>
      <c r="E61" s="4">
        <v>1999</v>
      </c>
      <c r="F61" s="4"/>
      <c r="G61" s="4"/>
    </row>
    <row r="62" spans="2:7" x14ac:dyDescent="0.25">
      <c r="B62" s="4" t="s">
        <v>75</v>
      </c>
      <c r="C62" s="7">
        <v>6000</v>
      </c>
      <c r="D62" s="7" t="s">
        <v>75</v>
      </c>
      <c r="E62" s="4">
        <v>1999</v>
      </c>
      <c r="F62" s="4" t="s">
        <v>76</v>
      </c>
      <c r="G62" s="4" t="s">
        <v>77</v>
      </c>
    </row>
    <row r="63" spans="2:7" x14ac:dyDescent="0.25">
      <c r="B63" s="4" t="s">
        <v>75</v>
      </c>
      <c r="C63" s="7">
        <v>6000</v>
      </c>
      <c r="D63" s="7" t="s">
        <v>75</v>
      </c>
      <c r="E63" s="4">
        <v>2000</v>
      </c>
      <c r="F63" s="4" t="s">
        <v>76</v>
      </c>
      <c r="G63" s="4"/>
    </row>
    <row r="64" spans="2:7" x14ac:dyDescent="0.25">
      <c r="B64" s="4" t="s">
        <v>75</v>
      </c>
      <c r="C64" s="7">
        <v>6000</v>
      </c>
      <c r="D64" s="7" t="s">
        <v>75</v>
      </c>
      <c r="E64" s="4">
        <v>2001</v>
      </c>
      <c r="F64" s="4" t="s">
        <v>76</v>
      </c>
      <c r="G64" s="4"/>
    </row>
    <row r="65" spans="2:9" x14ac:dyDescent="0.25">
      <c r="B65" s="4" t="s">
        <v>82</v>
      </c>
      <c r="C65" s="7">
        <v>10000</v>
      </c>
      <c r="D65" s="7" t="s">
        <v>62</v>
      </c>
      <c r="E65" s="4">
        <v>1999</v>
      </c>
      <c r="F65" s="4"/>
      <c r="G65" s="6"/>
    </row>
    <row r="66" spans="2:9" x14ac:dyDescent="0.25">
      <c r="B66" s="9" t="s">
        <v>83</v>
      </c>
      <c r="C66" s="10">
        <v>500</v>
      </c>
      <c r="D66" s="10" t="s">
        <v>55</v>
      </c>
      <c r="E66" s="9">
        <v>1999</v>
      </c>
      <c r="F66" s="9"/>
      <c r="G66" s="11"/>
    </row>
    <row r="67" spans="2:9" x14ac:dyDescent="0.25">
      <c r="B67" s="9" t="s">
        <v>84</v>
      </c>
      <c r="C67" s="10">
        <f>150*12</f>
        <v>1800</v>
      </c>
      <c r="D67" s="10" t="s">
        <v>85</v>
      </c>
      <c r="E67" s="9">
        <v>1999</v>
      </c>
      <c r="F67" s="9"/>
      <c r="G67" s="11"/>
    </row>
    <row r="68" spans="2:9" x14ac:dyDescent="0.25">
      <c r="B68" s="9" t="s">
        <v>84</v>
      </c>
      <c r="C68" s="10">
        <f>150*12</f>
        <v>1800</v>
      </c>
      <c r="D68" s="10" t="s">
        <v>85</v>
      </c>
      <c r="E68" s="9">
        <v>2000</v>
      </c>
      <c r="F68" s="9"/>
      <c r="G68" s="11"/>
    </row>
    <row r="69" spans="2:9" x14ac:dyDescent="0.25">
      <c r="B69" s="9" t="s">
        <v>84</v>
      </c>
      <c r="C69" s="10">
        <f>150*12</f>
        <v>1800</v>
      </c>
      <c r="D69" s="10" t="s">
        <v>85</v>
      </c>
      <c r="E69" s="9">
        <v>2001</v>
      </c>
      <c r="F69" s="9"/>
      <c r="G69" s="11"/>
      <c r="I69">
        <f>SUM(Table1[Estimation (us dollars)])</f>
        <v>108020</v>
      </c>
    </row>
    <row r="70" spans="2:9" x14ac:dyDescent="0.25">
      <c r="B70" s="9" t="s">
        <v>87</v>
      </c>
      <c r="C70" s="10">
        <f>300+300</f>
        <v>600</v>
      </c>
      <c r="D70" s="10" t="s">
        <v>87</v>
      </c>
      <c r="E70" s="9">
        <v>2001</v>
      </c>
      <c r="F70" s="9"/>
      <c r="G70" s="11"/>
    </row>
    <row r="71" spans="2:9" x14ac:dyDescent="0.25">
      <c r="B71" s="9" t="s">
        <v>90</v>
      </c>
      <c r="C71" s="10">
        <v>200</v>
      </c>
      <c r="D71" s="10" t="s">
        <v>85</v>
      </c>
      <c r="E71" s="9">
        <v>2000</v>
      </c>
      <c r="F71" s="9"/>
      <c r="G71" s="11"/>
    </row>
    <row r="72" spans="2:9" x14ac:dyDescent="0.25">
      <c r="B72" s="9" t="s">
        <v>91</v>
      </c>
      <c r="C72" s="10">
        <v>200</v>
      </c>
      <c r="D72" s="10" t="s">
        <v>85</v>
      </c>
      <c r="E72" s="9">
        <v>2000</v>
      </c>
      <c r="F72" s="9"/>
      <c r="G72" s="11"/>
    </row>
  </sheetData>
  <conditionalFormatting sqref="C9:D72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scale="60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:C32"/>
  <sheetViews>
    <sheetView topLeftCell="A10" workbookViewId="0">
      <selection activeCell="C16" sqref="C16"/>
    </sheetView>
  </sheetViews>
  <sheetFormatPr defaultRowHeight="15" x14ac:dyDescent="0.25"/>
  <cols>
    <col min="2" max="2" width="37.28515625" bestFit="1" customWidth="1"/>
    <col min="3" max="3" width="24.28515625" bestFit="1" customWidth="1"/>
  </cols>
  <sheetData>
    <row r="8" spans="2:3" ht="30" x14ac:dyDescent="0.25">
      <c r="B8" s="12" t="s">
        <v>79</v>
      </c>
      <c r="C8" s="13" t="s">
        <v>81</v>
      </c>
    </row>
    <row r="9" spans="2:3" ht="26.25" x14ac:dyDescent="0.4">
      <c r="B9" s="14" t="s">
        <v>62</v>
      </c>
      <c r="C9" s="15">
        <v>20500</v>
      </c>
    </row>
    <row r="10" spans="2:3" ht="26.25" x14ac:dyDescent="0.4">
      <c r="B10" s="14" t="s">
        <v>75</v>
      </c>
      <c r="C10" s="15">
        <v>18000</v>
      </c>
    </row>
    <row r="11" spans="2:3" ht="26.25" x14ac:dyDescent="0.4">
      <c r="B11" s="14" t="s">
        <v>64</v>
      </c>
      <c r="C11" s="15">
        <v>16500</v>
      </c>
    </row>
    <row r="12" spans="2:3" ht="26.25" x14ac:dyDescent="0.4">
      <c r="B12" s="14" t="s">
        <v>51</v>
      </c>
      <c r="C12" s="15">
        <v>11650</v>
      </c>
    </row>
    <row r="13" spans="2:3" ht="26.25" x14ac:dyDescent="0.4">
      <c r="B13" s="14" t="s">
        <v>89</v>
      </c>
      <c r="C13" s="15">
        <v>8000</v>
      </c>
    </row>
    <row r="14" spans="2:3" ht="26.25" x14ac:dyDescent="0.4">
      <c r="B14" s="14" t="s">
        <v>65</v>
      </c>
      <c r="C14" s="15">
        <v>6600</v>
      </c>
    </row>
    <row r="15" spans="2:3" ht="26.25" x14ac:dyDescent="0.4">
      <c r="B15" s="14" t="s">
        <v>85</v>
      </c>
      <c r="C15" s="15">
        <v>5800</v>
      </c>
    </row>
    <row r="16" spans="2:3" ht="26.25" x14ac:dyDescent="0.4">
      <c r="B16" s="14" t="s">
        <v>53</v>
      </c>
      <c r="C16" s="15">
        <v>3650</v>
      </c>
    </row>
    <row r="17" spans="2:3" ht="26.25" x14ac:dyDescent="0.4">
      <c r="B17" s="14" t="s">
        <v>58</v>
      </c>
      <c r="C17" s="15">
        <v>2820</v>
      </c>
    </row>
    <row r="18" spans="2:3" ht="26.25" x14ac:dyDescent="0.4">
      <c r="B18" s="14" t="s">
        <v>86</v>
      </c>
      <c r="C18" s="15">
        <v>2750</v>
      </c>
    </row>
    <row r="19" spans="2:3" ht="26.25" x14ac:dyDescent="0.4">
      <c r="B19" s="14" t="s">
        <v>63</v>
      </c>
      <c r="C19" s="15">
        <v>2400</v>
      </c>
    </row>
    <row r="20" spans="2:3" ht="26.25" x14ac:dyDescent="0.4">
      <c r="B20" s="14" t="s">
        <v>57</v>
      </c>
      <c r="C20" s="15">
        <v>2000</v>
      </c>
    </row>
    <row r="21" spans="2:3" ht="26.25" x14ac:dyDescent="0.4">
      <c r="B21" s="14" t="s">
        <v>67</v>
      </c>
      <c r="C21" s="15">
        <v>1100</v>
      </c>
    </row>
    <row r="22" spans="2:3" ht="26.25" x14ac:dyDescent="0.4">
      <c r="B22" s="14" t="s">
        <v>66</v>
      </c>
      <c r="C22" s="15">
        <v>1000</v>
      </c>
    </row>
    <row r="23" spans="2:3" ht="26.25" x14ac:dyDescent="0.4">
      <c r="B23" s="14" t="s">
        <v>74</v>
      </c>
      <c r="C23" s="15">
        <v>1000</v>
      </c>
    </row>
    <row r="24" spans="2:3" ht="26.25" x14ac:dyDescent="0.4">
      <c r="B24" s="14" t="s">
        <v>55</v>
      </c>
      <c r="C24" s="15">
        <v>800</v>
      </c>
    </row>
    <row r="25" spans="2:3" ht="26.25" x14ac:dyDescent="0.4">
      <c r="B25" s="14" t="s">
        <v>52</v>
      </c>
      <c r="C25" s="15">
        <v>650</v>
      </c>
    </row>
    <row r="26" spans="2:3" ht="26.25" x14ac:dyDescent="0.4">
      <c r="B26" s="14" t="s">
        <v>61</v>
      </c>
      <c r="C26" s="15">
        <v>600</v>
      </c>
    </row>
    <row r="27" spans="2:3" ht="26.25" x14ac:dyDescent="0.4">
      <c r="B27" s="14" t="s">
        <v>87</v>
      </c>
      <c r="C27" s="15">
        <v>600</v>
      </c>
    </row>
    <row r="28" spans="2:3" ht="26.25" x14ac:dyDescent="0.4">
      <c r="B28" s="14" t="s">
        <v>59</v>
      </c>
      <c r="C28" s="15">
        <v>500</v>
      </c>
    </row>
    <row r="29" spans="2:3" ht="26.25" x14ac:dyDescent="0.4">
      <c r="B29" s="14" t="s">
        <v>60</v>
      </c>
      <c r="C29" s="15">
        <v>500</v>
      </c>
    </row>
    <row r="30" spans="2:3" ht="26.25" x14ac:dyDescent="0.4">
      <c r="B30" s="14" t="s">
        <v>54</v>
      </c>
      <c r="C30" s="15">
        <v>350</v>
      </c>
    </row>
    <row r="31" spans="2:3" ht="26.25" x14ac:dyDescent="0.4">
      <c r="B31" s="14" t="s">
        <v>56</v>
      </c>
      <c r="C31" s="15">
        <v>250</v>
      </c>
    </row>
    <row r="32" spans="2:3" ht="26.25" x14ac:dyDescent="0.4">
      <c r="B32" s="16" t="s">
        <v>80</v>
      </c>
      <c r="C32" s="17">
        <v>108020</v>
      </c>
    </row>
  </sheetData>
  <pageMargins left="0.7" right="0.7" top="0.75" bottom="0.75" header="0.3" footer="0.3"/>
  <pageSetup scale="50" fitToHeight="0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8:D32"/>
  <sheetViews>
    <sheetView workbookViewId="0">
      <selection activeCell="A28" sqref="A28"/>
    </sheetView>
  </sheetViews>
  <sheetFormatPr defaultRowHeight="15" x14ac:dyDescent="0.25"/>
  <cols>
    <col min="3" max="3" width="21.42578125" bestFit="1" customWidth="1"/>
    <col min="4" max="4" width="27.85546875" bestFit="1" customWidth="1"/>
  </cols>
  <sheetData>
    <row r="8" spans="3:4" x14ac:dyDescent="0.25">
      <c r="C8" s="3" t="s">
        <v>79</v>
      </c>
      <c r="D8" s="4" t="s">
        <v>81</v>
      </c>
    </row>
    <row r="9" spans="3:4" x14ac:dyDescent="0.25">
      <c r="C9" s="5" t="s">
        <v>62</v>
      </c>
      <c r="D9" s="7">
        <v>20500</v>
      </c>
    </row>
    <row r="10" spans="3:4" x14ac:dyDescent="0.25">
      <c r="C10" s="5" t="s">
        <v>75</v>
      </c>
      <c r="D10" s="7">
        <v>18000</v>
      </c>
    </row>
    <row r="11" spans="3:4" x14ac:dyDescent="0.25">
      <c r="C11" s="5" t="s">
        <v>64</v>
      </c>
      <c r="D11" s="7">
        <v>16500</v>
      </c>
    </row>
    <row r="12" spans="3:4" x14ac:dyDescent="0.25">
      <c r="C12" s="5" t="s">
        <v>51</v>
      </c>
      <c r="D12" s="7">
        <v>11650</v>
      </c>
    </row>
    <row r="13" spans="3:4" x14ac:dyDescent="0.25">
      <c r="C13" s="5" t="s">
        <v>89</v>
      </c>
      <c r="D13" s="7">
        <v>8000</v>
      </c>
    </row>
    <row r="14" spans="3:4" x14ac:dyDescent="0.25">
      <c r="C14" s="5" t="s">
        <v>65</v>
      </c>
      <c r="D14" s="7">
        <v>6600</v>
      </c>
    </row>
    <row r="15" spans="3:4" x14ac:dyDescent="0.25">
      <c r="C15" s="5" t="s">
        <v>85</v>
      </c>
      <c r="D15" s="7">
        <v>5800</v>
      </c>
    </row>
    <row r="16" spans="3:4" x14ac:dyDescent="0.25">
      <c r="C16" s="5" t="s">
        <v>53</v>
      </c>
      <c r="D16" s="7">
        <v>3650</v>
      </c>
    </row>
    <row r="17" spans="3:4" x14ac:dyDescent="0.25">
      <c r="C17" s="5" t="s">
        <v>58</v>
      </c>
      <c r="D17" s="7">
        <v>2820</v>
      </c>
    </row>
    <row r="18" spans="3:4" x14ac:dyDescent="0.25">
      <c r="C18" s="5" t="s">
        <v>86</v>
      </c>
      <c r="D18" s="7">
        <v>2750</v>
      </c>
    </row>
    <row r="19" spans="3:4" x14ac:dyDescent="0.25">
      <c r="C19" s="5" t="s">
        <v>63</v>
      </c>
      <c r="D19" s="7">
        <v>2400</v>
      </c>
    </row>
    <row r="20" spans="3:4" x14ac:dyDescent="0.25">
      <c r="C20" s="5" t="s">
        <v>57</v>
      </c>
      <c r="D20" s="7">
        <v>2000</v>
      </c>
    </row>
    <row r="21" spans="3:4" x14ac:dyDescent="0.25">
      <c r="C21" s="5" t="s">
        <v>67</v>
      </c>
      <c r="D21" s="7">
        <v>1100</v>
      </c>
    </row>
    <row r="22" spans="3:4" x14ac:dyDescent="0.25">
      <c r="C22" s="5" t="s">
        <v>66</v>
      </c>
      <c r="D22" s="7">
        <v>1000</v>
      </c>
    </row>
    <row r="23" spans="3:4" x14ac:dyDescent="0.25">
      <c r="C23" s="5" t="s">
        <v>74</v>
      </c>
      <c r="D23" s="7">
        <v>1000</v>
      </c>
    </row>
    <row r="24" spans="3:4" x14ac:dyDescent="0.25">
      <c r="C24" s="5" t="s">
        <v>55</v>
      </c>
      <c r="D24" s="7">
        <v>800</v>
      </c>
    </row>
    <row r="25" spans="3:4" x14ac:dyDescent="0.25">
      <c r="C25" s="5" t="s">
        <v>52</v>
      </c>
      <c r="D25" s="7">
        <v>650</v>
      </c>
    </row>
    <row r="26" spans="3:4" x14ac:dyDescent="0.25">
      <c r="C26" s="5" t="s">
        <v>61</v>
      </c>
      <c r="D26" s="7">
        <v>600</v>
      </c>
    </row>
    <row r="27" spans="3:4" x14ac:dyDescent="0.25">
      <c r="C27" s="5" t="s">
        <v>87</v>
      </c>
      <c r="D27" s="7">
        <v>600</v>
      </c>
    </row>
    <row r="28" spans="3:4" x14ac:dyDescent="0.25">
      <c r="C28" s="5" t="s">
        <v>59</v>
      </c>
      <c r="D28" s="7">
        <v>500</v>
      </c>
    </row>
    <row r="29" spans="3:4" x14ac:dyDescent="0.25">
      <c r="C29" s="5" t="s">
        <v>60</v>
      </c>
      <c r="D29" s="7">
        <v>500</v>
      </c>
    </row>
    <row r="30" spans="3:4" x14ac:dyDescent="0.25">
      <c r="C30" s="5" t="s">
        <v>54</v>
      </c>
      <c r="D30" s="7">
        <v>350</v>
      </c>
    </row>
    <row r="31" spans="3:4" x14ac:dyDescent="0.25">
      <c r="C31" s="5" t="s">
        <v>56</v>
      </c>
      <c r="D31" s="7">
        <v>250</v>
      </c>
    </row>
    <row r="32" spans="3:4" x14ac:dyDescent="0.25">
      <c r="C32" s="2" t="s">
        <v>80</v>
      </c>
      <c r="D32" s="1">
        <v>108020</v>
      </c>
    </row>
  </sheetData>
  <pageMargins left="0.7" right="0.7" top="0.75" bottom="0.75" header="0.3" footer="0.3"/>
  <pageSetup scale="50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</vt:lpstr>
      <vt:lpstr>Analysis</vt:lpstr>
      <vt:lpstr>My mistakes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cp:lastPrinted>2018-12-09T18:41:09Z</cp:lastPrinted>
  <dcterms:created xsi:type="dcterms:W3CDTF">2018-12-09T17:51:45Z</dcterms:created>
  <dcterms:modified xsi:type="dcterms:W3CDTF">2019-01-16T21:33:00Z</dcterms:modified>
</cp:coreProperties>
</file>