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CG1111\Week 10\"/>
    </mc:Choice>
  </mc:AlternateContent>
  <xr:revisionPtr revIDLastSave="0" documentId="13_ncr:1_{4BEA3BB9-0D26-431D-9563-BF105134601A}" xr6:coauthVersionLast="45" xr6:coauthVersionMax="45" xr10:uidLastSave="{00000000-0000-0000-0000-000000000000}"/>
  <bookViews>
    <workbookView xWindow="-108" yWindow="-108" windowWidth="23256" windowHeight="14016" activeTab="4" xr2:uid="{EC43F660-45EA-4A56-BEB2-FEBDD3AB4979}"/>
  </bookViews>
  <sheets>
    <sheet name="Sheet9" sheetId="9" r:id="rId1"/>
    <sheet name="Sheet8" sheetId="8" r:id="rId2"/>
    <sheet name="Sheet7" sheetId="7" r:id="rId3"/>
    <sheet name="Sheet6" sheetId="6" r:id="rId4"/>
    <sheet name="Sheet3" sheetId="3" r:id="rId5"/>
    <sheet name="Sheet5" sheetId="5" r:id="rId6"/>
    <sheet name="Sheet4" sheetId="4" r:id="rId7"/>
    <sheet name="Sheet2" sheetId="2" r:id="rId8"/>
    <sheet name="Sheet1" sheetId="1" r:id="rId9"/>
  </sheets>
  <definedNames>
    <definedName name="ExternalData_1" localSheetId="7" hidden="1">Sheet2!$A$1:$B$51</definedName>
    <definedName name="ExternalData_1" localSheetId="3" hidden="1">Sheet6!$A$1:$B$52</definedName>
    <definedName name="ExternalData_2" localSheetId="6" hidden="1">Sheet4!$A$1:$B$52</definedName>
    <definedName name="ExternalData_2" localSheetId="2" hidden="1">Sheet7!$A$1:$B$52</definedName>
    <definedName name="ExternalData_3" localSheetId="5" hidden="1">Sheet5!$A$1:$B$53</definedName>
    <definedName name="ExternalData_3" localSheetId="1" hidden="1">Sheet8!$A$1:$B$53</definedName>
    <definedName name="ExternalData_4" localSheetId="0" hidden="1">Sheet9!$A$1:$B$53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4" i="5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93DAB-D909-42CA-9814-8BFD2BB6D724}" keepAlive="1" name="Query - sampling data" description="Connection to the 'sampling data' query in the workbook." type="5" refreshedVersion="6" background="1" saveData="1">
    <dbPr connection="Provider=Microsoft.Mashup.OleDb.1;Data Source=$Workbook$;Location=&quot;sampling data&quot;;Extended Properties=&quot;&quot;" command="SELECT * FROM [sampling data]"/>
  </connection>
  <connection id="2" xr16:uid="{2939017C-3A07-4E01-A3FB-A8F8F44541B1}" keepAlive="1" name="Query - sampling data (2)" description="Connection to the 'sampling data (2)' query in the workbook." type="5" refreshedVersion="6" background="1" saveData="1">
    <dbPr connection="Provider=Microsoft.Mashup.OleDb.1;Data Source=$Workbook$;Location=&quot;sampling data (2)&quot;;Extended Properties=&quot;&quot;" command="SELECT * FROM [sampling data (2)]"/>
  </connection>
  <connection id="3" xr16:uid="{937A7AD7-43B4-4FC2-ABEE-4CE53C1233DA}" keepAlive="1" name="Query - sampling data (3)" description="Connection to the 'sampling data (3)' query in the workbook." type="5" refreshedVersion="6" background="1" saveData="1">
    <dbPr connection="Provider=Microsoft.Mashup.OleDb.1;Data Source=$Workbook$;Location=&quot;sampling data (3)&quot;;Extended Properties=&quot;&quot;" command="SELECT * FROM [sampling data (3)]"/>
  </connection>
  <connection id="4" xr16:uid="{AFBC1ACA-FE3D-4344-B914-4EA64505D408}" keepAlive="1" name="Query - sampling data (4)" description="Connection to the 'sampling data (4)' query in the workbook." type="5" refreshedVersion="6" background="1" saveData="1">
    <dbPr connection="Provider=Microsoft.Mashup.OleDb.1;Data Source=$Workbook$;Location=&quot;sampling data (4)&quot;;Extended Properties=&quot;&quot;" command="SELECT * FROM [sampling data (4)]"/>
  </connection>
  <connection id="5" xr16:uid="{0A1EF6D7-1C6C-48E7-B642-D65451DF1B5D}" keepAlive="1" name="Query - sampling data (5)" description="Connection to the 'sampling data (5)' query in the workbook." type="5" refreshedVersion="6" background="1" saveData="1">
    <dbPr connection="Provider=Microsoft.Mashup.OleDb.1;Data Source=$Workbook$;Location=&quot;sampling data (5)&quot;;Extended Properties=&quot;&quot;" command="SELECT * FROM [sampling data (5)]"/>
  </connection>
  <connection id="6" xr16:uid="{8FC2CC5A-84A1-4848-836C-8B2BFA84BF30}" keepAlive="1" name="Query - sampling data (6)" description="Connection to the 'sampling data (6)' query in the workbook." type="5" refreshedVersion="6" background="1" saveData="1">
    <dbPr connection="Provider=Microsoft.Mashup.OleDb.1;Data Source=$Workbook$;Location=&quot;sampling data (6)&quot;;Extended Properties=&quot;&quot;" command="SELECT * FROM [sampling data (6)]"/>
  </connection>
  <connection id="7" xr16:uid="{6EDF3D89-7164-49FF-AB68-1D6A52B2EE36}" keepAlive="1" name="Query - sampling data (7)" description="Connection to the 'sampling data (7)' query in the workbook." type="5" refreshedVersion="6" background="1" saveData="1">
    <dbPr connection="Provider=Microsoft.Mashup.OleDb.1;Data Source=$Workbook$;Location=&quot;sampling data (7)&quot;;Extended Properties=&quot;&quot;" command="SELECT * FROM [sampling data (7)]"/>
  </connection>
</connections>
</file>

<file path=xl/sharedStrings.xml><?xml version="1.0" encoding="utf-8"?>
<sst xmlns="http://schemas.openxmlformats.org/spreadsheetml/2006/main" count="29" uniqueCount="8">
  <si>
    <t>Column1</t>
  </si>
  <si>
    <t>Column2</t>
  </si>
  <si>
    <t>Column3</t>
  </si>
  <si>
    <t>Column4</t>
  </si>
  <si>
    <t>SINE</t>
  </si>
  <si>
    <t>VOL</t>
  </si>
  <si>
    <t>TIME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</si>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</sst>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5Hz</a:t>
            </a:r>
            <a:r>
              <a:rPr lang="en-SG" baseline="0"/>
              <a:t> Sampling Rate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Sheet9!$C$1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Sheet9!$A$2:$A$53</c:f>
              <c:numCache>
                <c:formatCode>General</c:formatCode>
                <c:ptCount val="52"/>
                <c:pt idx="0">
                  <c:v>0</c:v>
                </c:pt>
                <c:pt idx="1">
                  <c:v>199</c:v>
                </c:pt>
                <c:pt idx="2">
                  <c:v>400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1202</c:v>
                </c:pt>
                <c:pt idx="7">
                  <c:v>1402</c:v>
                </c:pt>
                <c:pt idx="8">
                  <c:v>1603</c:v>
                </c:pt>
                <c:pt idx="9">
                  <c:v>1803</c:v>
                </c:pt>
                <c:pt idx="10">
                  <c:v>2003</c:v>
                </c:pt>
                <c:pt idx="11">
                  <c:v>2204</c:v>
                </c:pt>
                <c:pt idx="12">
                  <c:v>2405</c:v>
                </c:pt>
                <c:pt idx="13">
                  <c:v>2605</c:v>
                </c:pt>
                <c:pt idx="14">
                  <c:v>2805</c:v>
                </c:pt>
                <c:pt idx="15">
                  <c:v>3006</c:v>
                </c:pt>
                <c:pt idx="16">
                  <c:v>3207</c:v>
                </c:pt>
                <c:pt idx="17">
                  <c:v>3407</c:v>
                </c:pt>
                <c:pt idx="18">
                  <c:v>3607</c:v>
                </c:pt>
                <c:pt idx="19">
                  <c:v>3808</c:v>
                </c:pt>
                <c:pt idx="20">
                  <c:v>4008</c:v>
                </c:pt>
                <c:pt idx="21">
                  <c:v>4209</c:v>
                </c:pt>
                <c:pt idx="22">
                  <c:v>4409</c:v>
                </c:pt>
                <c:pt idx="23">
                  <c:v>4610</c:v>
                </c:pt>
                <c:pt idx="24">
                  <c:v>4810</c:v>
                </c:pt>
                <c:pt idx="25">
                  <c:v>5011</c:v>
                </c:pt>
                <c:pt idx="26">
                  <c:v>5212</c:v>
                </c:pt>
                <c:pt idx="27">
                  <c:v>5411</c:v>
                </c:pt>
                <c:pt idx="28">
                  <c:v>5612</c:v>
                </c:pt>
                <c:pt idx="29">
                  <c:v>5813</c:v>
                </c:pt>
                <c:pt idx="30">
                  <c:v>6013</c:v>
                </c:pt>
                <c:pt idx="31">
                  <c:v>6213</c:v>
                </c:pt>
                <c:pt idx="32">
                  <c:v>6414</c:v>
                </c:pt>
                <c:pt idx="33">
                  <c:v>6615</c:v>
                </c:pt>
                <c:pt idx="34">
                  <c:v>6815</c:v>
                </c:pt>
                <c:pt idx="35">
                  <c:v>7016</c:v>
                </c:pt>
                <c:pt idx="36">
                  <c:v>7216</c:v>
                </c:pt>
                <c:pt idx="37">
                  <c:v>7416</c:v>
                </c:pt>
                <c:pt idx="38">
                  <c:v>7617</c:v>
                </c:pt>
                <c:pt idx="39">
                  <c:v>7818</c:v>
                </c:pt>
                <c:pt idx="40">
                  <c:v>8017</c:v>
                </c:pt>
                <c:pt idx="41">
                  <c:v>8218</c:v>
                </c:pt>
                <c:pt idx="42">
                  <c:v>8419</c:v>
                </c:pt>
                <c:pt idx="43">
                  <c:v>8620</c:v>
                </c:pt>
                <c:pt idx="44">
                  <c:v>8820</c:v>
                </c:pt>
                <c:pt idx="45">
                  <c:v>9020</c:v>
                </c:pt>
                <c:pt idx="46">
                  <c:v>9221</c:v>
                </c:pt>
                <c:pt idx="47">
                  <c:v>9421</c:v>
                </c:pt>
                <c:pt idx="48">
                  <c:v>9622</c:v>
                </c:pt>
                <c:pt idx="49">
                  <c:v>9822</c:v>
                </c:pt>
              </c:numCache>
            </c:numRef>
          </c:xVal>
          <c:yVal>
            <c:numRef>
              <c:f>Sheet9!$C$2:$C$53</c:f>
              <c:numCache>
                <c:formatCode>General</c:formatCode>
                <c:ptCount val="52"/>
                <c:pt idx="0">
                  <c:v>3.2958984375</c:v>
                </c:pt>
                <c:pt idx="1">
                  <c:v>3.2958984375</c:v>
                </c:pt>
                <c:pt idx="2">
                  <c:v>3.2958984375</c:v>
                </c:pt>
                <c:pt idx="3">
                  <c:v>3.2958984375</c:v>
                </c:pt>
                <c:pt idx="4">
                  <c:v>3.30078125</c:v>
                </c:pt>
                <c:pt idx="5">
                  <c:v>3.2958984375</c:v>
                </c:pt>
                <c:pt idx="6">
                  <c:v>3.30078125</c:v>
                </c:pt>
                <c:pt idx="7">
                  <c:v>3.2861328125</c:v>
                </c:pt>
                <c:pt idx="8">
                  <c:v>3.271484375</c:v>
                </c:pt>
                <c:pt idx="9">
                  <c:v>3.2568359375</c:v>
                </c:pt>
                <c:pt idx="10">
                  <c:v>3.2470703125</c:v>
                </c:pt>
                <c:pt idx="11">
                  <c:v>3.2373046875</c:v>
                </c:pt>
                <c:pt idx="12">
                  <c:v>3.22265625</c:v>
                </c:pt>
                <c:pt idx="13">
                  <c:v>3.1982421875</c:v>
                </c:pt>
                <c:pt idx="14">
                  <c:v>3.173828125</c:v>
                </c:pt>
                <c:pt idx="15">
                  <c:v>3.14453125</c:v>
                </c:pt>
                <c:pt idx="16">
                  <c:v>3.10546875</c:v>
                </c:pt>
                <c:pt idx="17">
                  <c:v>3.0810546875</c:v>
                </c:pt>
                <c:pt idx="18">
                  <c:v>3.056640625</c:v>
                </c:pt>
                <c:pt idx="19">
                  <c:v>3.0126953125</c:v>
                </c:pt>
                <c:pt idx="20">
                  <c:v>2.978515625</c:v>
                </c:pt>
                <c:pt idx="21">
                  <c:v>2.939453125</c:v>
                </c:pt>
                <c:pt idx="22">
                  <c:v>2.890625</c:v>
                </c:pt>
                <c:pt idx="23">
                  <c:v>2.8564453125</c:v>
                </c:pt>
                <c:pt idx="24">
                  <c:v>2.7978515625</c:v>
                </c:pt>
                <c:pt idx="25">
                  <c:v>2.7490234375</c:v>
                </c:pt>
                <c:pt idx="26">
                  <c:v>2.7197265625</c:v>
                </c:pt>
                <c:pt idx="27">
                  <c:v>2.6611328125</c:v>
                </c:pt>
                <c:pt idx="28">
                  <c:v>2.607421875</c:v>
                </c:pt>
                <c:pt idx="29">
                  <c:v>2.5732421875</c:v>
                </c:pt>
                <c:pt idx="30">
                  <c:v>2.4951171875</c:v>
                </c:pt>
                <c:pt idx="31">
                  <c:v>2.4462890625</c:v>
                </c:pt>
                <c:pt idx="32">
                  <c:v>2.392578125</c:v>
                </c:pt>
                <c:pt idx="33">
                  <c:v>2.3388671875</c:v>
                </c:pt>
                <c:pt idx="34">
                  <c:v>2.275390625</c:v>
                </c:pt>
                <c:pt idx="35">
                  <c:v>2.2265625</c:v>
                </c:pt>
                <c:pt idx="36">
                  <c:v>2.177734375</c:v>
                </c:pt>
                <c:pt idx="37">
                  <c:v>2.099609375</c:v>
                </c:pt>
                <c:pt idx="38">
                  <c:v>2.0361328125</c:v>
                </c:pt>
                <c:pt idx="39">
                  <c:v>1.9677734375</c:v>
                </c:pt>
                <c:pt idx="40">
                  <c:v>1.9140625</c:v>
                </c:pt>
                <c:pt idx="41">
                  <c:v>1.8505859375</c:v>
                </c:pt>
                <c:pt idx="42">
                  <c:v>1.7919921875</c:v>
                </c:pt>
                <c:pt idx="43">
                  <c:v>1.73828125</c:v>
                </c:pt>
                <c:pt idx="44">
                  <c:v>1.669921875</c:v>
                </c:pt>
                <c:pt idx="45">
                  <c:v>1.5869140625</c:v>
                </c:pt>
                <c:pt idx="46">
                  <c:v>1.533203125</c:v>
                </c:pt>
                <c:pt idx="47">
                  <c:v>1.46484375</c:v>
                </c:pt>
                <c:pt idx="48">
                  <c:v>1.4208984375</c:v>
                </c:pt>
                <c:pt idx="49">
                  <c:v>1.3525390625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F-46B4-A816-D1B0962B0D5C}"/>
            </c:ext>
          </c:extLst>
        </c:ser>
        <c:ser>
          <c:idx val="2"/>
          <c:order val="1"/>
          <c:tx>
            <c:strRef>
              <c:f>Sheet9!$D$1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Sheet9!$A$2:$A$53</c:f>
              <c:numCache>
                <c:formatCode>General</c:formatCode>
                <c:ptCount val="52"/>
                <c:pt idx="0">
                  <c:v>0</c:v>
                </c:pt>
                <c:pt idx="1">
                  <c:v>199</c:v>
                </c:pt>
                <c:pt idx="2">
                  <c:v>400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1202</c:v>
                </c:pt>
                <c:pt idx="7">
                  <c:v>1402</c:v>
                </c:pt>
                <c:pt idx="8">
                  <c:v>1603</c:v>
                </c:pt>
                <c:pt idx="9">
                  <c:v>1803</c:v>
                </c:pt>
                <c:pt idx="10">
                  <c:v>2003</c:v>
                </c:pt>
                <c:pt idx="11">
                  <c:v>2204</c:v>
                </c:pt>
                <c:pt idx="12">
                  <c:v>2405</c:v>
                </c:pt>
                <c:pt idx="13">
                  <c:v>2605</c:v>
                </c:pt>
                <c:pt idx="14">
                  <c:v>2805</c:v>
                </c:pt>
                <c:pt idx="15">
                  <c:v>3006</c:v>
                </c:pt>
                <c:pt idx="16">
                  <c:v>3207</c:v>
                </c:pt>
                <c:pt idx="17">
                  <c:v>3407</c:v>
                </c:pt>
                <c:pt idx="18">
                  <c:v>3607</c:v>
                </c:pt>
                <c:pt idx="19">
                  <c:v>3808</c:v>
                </c:pt>
                <c:pt idx="20">
                  <c:v>4008</c:v>
                </c:pt>
                <c:pt idx="21">
                  <c:v>4209</c:v>
                </c:pt>
                <c:pt idx="22">
                  <c:v>4409</c:v>
                </c:pt>
                <c:pt idx="23">
                  <c:v>4610</c:v>
                </c:pt>
                <c:pt idx="24">
                  <c:v>4810</c:v>
                </c:pt>
                <c:pt idx="25">
                  <c:v>5011</c:v>
                </c:pt>
                <c:pt idx="26">
                  <c:v>5212</c:v>
                </c:pt>
                <c:pt idx="27">
                  <c:v>5411</c:v>
                </c:pt>
                <c:pt idx="28">
                  <c:v>5612</c:v>
                </c:pt>
                <c:pt idx="29">
                  <c:v>5813</c:v>
                </c:pt>
                <c:pt idx="30">
                  <c:v>6013</c:v>
                </c:pt>
                <c:pt idx="31">
                  <c:v>6213</c:v>
                </c:pt>
                <c:pt idx="32">
                  <c:v>6414</c:v>
                </c:pt>
                <c:pt idx="33">
                  <c:v>6615</c:v>
                </c:pt>
                <c:pt idx="34">
                  <c:v>6815</c:v>
                </c:pt>
                <c:pt idx="35">
                  <c:v>7016</c:v>
                </c:pt>
                <c:pt idx="36">
                  <c:v>7216</c:v>
                </c:pt>
                <c:pt idx="37">
                  <c:v>7416</c:v>
                </c:pt>
                <c:pt idx="38">
                  <c:v>7617</c:v>
                </c:pt>
                <c:pt idx="39">
                  <c:v>7818</c:v>
                </c:pt>
                <c:pt idx="40">
                  <c:v>8017</c:v>
                </c:pt>
                <c:pt idx="41">
                  <c:v>8218</c:v>
                </c:pt>
                <c:pt idx="42">
                  <c:v>8419</c:v>
                </c:pt>
                <c:pt idx="43">
                  <c:v>8620</c:v>
                </c:pt>
                <c:pt idx="44">
                  <c:v>8820</c:v>
                </c:pt>
                <c:pt idx="45">
                  <c:v>9020</c:v>
                </c:pt>
                <c:pt idx="46">
                  <c:v>9221</c:v>
                </c:pt>
                <c:pt idx="47">
                  <c:v>9421</c:v>
                </c:pt>
                <c:pt idx="48">
                  <c:v>9622</c:v>
                </c:pt>
                <c:pt idx="49">
                  <c:v>9822</c:v>
                </c:pt>
              </c:numCache>
            </c:numRef>
          </c:xVal>
          <c:yVal>
            <c:numRef>
              <c:f>Sheet9!$D$2:$D$53</c:f>
              <c:numCache>
                <c:formatCode>General</c:formatCode>
                <c:ptCount val="52"/>
                <c:pt idx="0">
                  <c:v>1.65</c:v>
                </c:pt>
                <c:pt idx="1">
                  <c:v>1.5359594763139737</c:v>
                </c:pt>
                <c:pt idx="2">
                  <c:v>1.6289775414193364</c:v>
                </c:pt>
                <c:pt idx="3">
                  <c:v>1.7220625300644408</c:v>
                </c:pt>
                <c:pt idx="4">
                  <c:v>1.7115596549222736</c:v>
                </c:pt>
                <c:pt idx="5">
                  <c:v>1.7010542814067597</c:v>
                </c:pt>
                <c:pt idx="6">
                  <c:v>1.7939875394919533</c:v>
                </c:pt>
                <c:pt idx="7">
                  <c:v>1.7835132749767373</c:v>
                </c:pt>
                <c:pt idx="8">
                  <c:v>1.8760546838227614</c:v>
                </c:pt>
                <c:pt idx="9">
                  <c:v>1.8656377700833224</c:v>
                </c:pt>
                <c:pt idx="10">
                  <c:v>1.8552121047733847</c:v>
                </c:pt>
                <c:pt idx="11">
                  <c:v>1.9472220155199604</c:v>
                </c:pt>
                <c:pt idx="12">
                  <c:v>2.0382857405818249</c:v>
                </c:pt>
                <c:pt idx="13">
                  <c:v>2.0280616135985836</c:v>
                </c:pt>
                <c:pt idx="14">
                  <c:v>2.0178221431397398</c:v>
                </c:pt>
                <c:pt idx="15">
                  <c:v>2.1079540322387569</c:v>
                </c:pt>
                <c:pt idx="16">
                  <c:v>2.1966280564188532</c:v>
                </c:pt>
                <c:pt idx="17">
                  <c:v>2.1866991123831614</c:v>
                </c:pt>
                <c:pt idx="18">
                  <c:v>2.176748386633967</c:v>
                </c:pt>
                <c:pt idx="19">
                  <c:v>2.2640995694672208</c:v>
                </c:pt>
                <c:pt idx="20">
                  <c:v>2.2543308079719058</c:v>
                </c:pt>
                <c:pt idx="21">
                  <c:v>2.3399614876878303</c:v>
                </c:pt>
                <c:pt idx="22">
                  <c:v>2.3303991646846609</c:v>
                </c:pt>
                <c:pt idx="23">
                  <c:v>2.4140948058312173</c:v>
                </c:pt>
                <c:pt idx="24">
                  <c:v>2.4047628783563111</c:v>
                </c:pt>
                <c:pt idx="25">
                  <c:v>2.4863137934447583</c:v>
                </c:pt>
                <c:pt idx="26">
                  <c:v>2.5652023615401043</c:v>
                </c:pt>
                <c:pt idx="27">
                  <c:v>2.4681239161580746</c:v>
                </c:pt>
                <c:pt idx="28">
                  <c:v>2.5476358833804653</c:v>
                </c:pt>
                <c:pt idx="29">
                  <c:v>2.6242902889870057</c:v>
                </c:pt>
                <c:pt idx="30">
                  <c:v>2.6157872268012943</c:v>
                </c:pt>
                <c:pt idx="31">
                  <c:v>2.607244968536905</c:v>
                </c:pt>
                <c:pt idx="32">
                  <c:v>2.6815189281050045</c:v>
                </c:pt>
                <c:pt idx="33">
                  <c:v>2.7525091186642787</c:v>
                </c:pt>
                <c:pt idx="34">
                  <c:v>2.7446663058913763</c:v>
                </c:pt>
                <c:pt idx="35">
                  <c:v>2.8125539415264194</c:v>
                </c:pt>
                <c:pt idx="36">
                  <c:v>2.8050711534140045</c:v>
                </c:pt>
                <c:pt idx="37">
                  <c:v>2.7975414872123463</c:v>
                </c:pt>
                <c:pt idx="38">
                  <c:v>2.8625821349448719</c:v>
                </c:pt>
                <c:pt idx="39">
                  <c:v>2.923762611499761</c:v>
                </c:pt>
                <c:pt idx="40">
                  <c:v>2.8482267560214769</c:v>
                </c:pt>
                <c:pt idx="41">
                  <c:v>2.9102962954341307</c:v>
                </c:pt>
                <c:pt idx="42">
                  <c:v>2.9683537689464985</c:v>
                </c:pt>
                <c:pt idx="43">
                  <c:v>3.0222143546159175</c:v>
                </c:pt>
                <c:pt idx="44">
                  <c:v>3.0163494256778232</c:v>
                </c:pt>
                <c:pt idx="45">
                  <c:v>3.0104290440083128</c:v>
                </c:pt>
                <c:pt idx="46">
                  <c:v>3.0609218888471301</c:v>
                </c:pt>
                <c:pt idx="47">
                  <c:v>3.0554435352339611</c:v>
                </c:pt>
                <c:pt idx="48">
                  <c:v>3.1019594885068811</c:v>
                </c:pt>
                <c:pt idx="49">
                  <c:v>3.0969368881834871</c:v>
                </c:pt>
                <c:pt idx="50">
                  <c:v>1.65</c:v>
                </c:pt>
                <c:pt idx="51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F-46B4-A816-D1B0962B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41951"/>
        <c:axId val="1580598431"/>
      </c:scatterChart>
      <c:valAx>
        <c:axId val="15727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431"/>
        <c:crosses val="autoZero"/>
        <c:crossBetween val="midCat"/>
      </c:valAx>
      <c:valAx>
        <c:axId val="15805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10Hz</a:t>
            </a:r>
            <a:r>
              <a:rPr lang="en-US" baseline="0"/>
              <a:t> Sampling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Sheet8!$C$1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1205</c:v>
                </c:pt>
                <c:pt idx="13">
                  <c:v>1305</c:v>
                </c:pt>
                <c:pt idx="14">
                  <c:v>1405</c:v>
                </c:pt>
                <c:pt idx="15">
                  <c:v>1506</c:v>
                </c:pt>
                <c:pt idx="16">
                  <c:v>1606</c:v>
                </c:pt>
                <c:pt idx="17">
                  <c:v>1707</c:v>
                </c:pt>
                <c:pt idx="18">
                  <c:v>1807</c:v>
                </c:pt>
                <c:pt idx="19">
                  <c:v>1907</c:v>
                </c:pt>
                <c:pt idx="20">
                  <c:v>2009</c:v>
                </c:pt>
                <c:pt idx="21">
                  <c:v>2109</c:v>
                </c:pt>
                <c:pt idx="22">
                  <c:v>2209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2611</c:v>
                </c:pt>
                <c:pt idx="27">
                  <c:v>2711</c:v>
                </c:pt>
                <c:pt idx="28">
                  <c:v>2812</c:v>
                </c:pt>
                <c:pt idx="29">
                  <c:v>2913</c:v>
                </c:pt>
                <c:pt idx="30">
                  <c:v>3013</c:v>
                </c:pt>
                <c:pt idx="31">
                  <c:v>3113</c:v>
                </c:pt>
                <c:pt idx="32">
                  <c:v>3214</c:v>
                </c:pt>
                <c:pt idx="33">
                  <c:v>3314</c:v>
                </c:pt>
                <c:pt idx="34">
                  <c:v>3415</c:v>
                </c:pt>
                <c:pt idx="35">
                  <c:v>3515</c:v>
                </c:pt>
                <c:pt idx="36">
                  <c:v>3615</c:v>
                </c:pt>
                <c:pt idx="37">
                  <c:v>3717</c:v>
                </c:pt>
                <c:pt idx="38">
                  <c:v>3817</c:v>
                </c:pt>
                <c:pt idx="39">
                  <c:v>3917</c:v>
                </c:pt>
                <c:pt idx="40">
                  <c:v>4018</c:v>
                </c:pt>
                <c:pt idx="41">
                  <c:v>4118</c:v>
                </c:pt>
                <c:pt idx="42">
                  <c:v>4218</c:v>
                </c:pt>
                <c:pt idx="43">
                  <c:v>4319</c:v>
                </c:pt>
                <c:pt idx="44">
                  <c:v>4419</c:v>
                </c:pt>
                <c:pt idx="45">
                  <c:v>4520</c:v>
                </c:pt>
                <c:pt idx="46">
                  <c:v>4621</c:v>
                </c:pt>
                <c:pt idx="47">
                  <c:v>4721</c:v>
                </c:pt>
                <c:pt idx="48">
                  <c:v>4822</c:v>
                </c:pt>
                <c:pt idx="49">
                  <c:v>4922</c:v>
                </c:pt>
              </c:numCache>
            </c:numRef>
          </c:xVal>
          <c:yVal>
            <c:numRef>
              <c:f>Sheet8!$C$2:$C$53</c:f>
              <c:numCache>
                <c:formatCode>General</c:formatCode>
                <c:ptCount val="52"/>
                <c:pt idx="0">
                  <c:v>3.2958984375</c:v>
                </c:pt>
                <c:pt idx="1">
                  <c:v>3.2958984375</c:v>
                </c:pt>
                <c:pt idx="2">
                  <c:v>3.2958984375</c:v>
                </c:pt>
                <c:pt idx="3">
                  <c:v>3.30078125</c:v>
                </c:pt>
                <c:pt idx="4">
                  <c:v>3.2958984375</c:v>
                </c:pt>
                <c:pt idx="5">
                  <c:v>3.2861328125</c:v>
                </c:pt>
                <c:pt idx="6">
                  <c:v>3.271484375</c:v>
                </c:pt>
                <c:pt idx="7">
                  <c:v>3.2568359375</c:v>
                </c:pt>
                <c:pt idx="8">
                  <c:v>3.2568359375</c:v>
                </c:pt>
                <c:pt idx="9">
                  <c:v>3.2275390625</c:v>
                </c:pt>
                <c:pt idx="10">
                  <c:v>3.22265625</c:v>
                </c:pt>
                <c:pt idx="11">
                  <c:v>3.2080078125</c:v>
                </c:pt>
                <c:pt idx="12">
                  <c:v>3.1787109375</c:v>
                </c:pt>
                <c:pt idx="13">
                  <c:v>3.173828125</c:v>
                </c:pt>
                <c:pt idx="14">
                  <c:v>3.1396484375</c:v>
                </c:pt>
                <c:pt idx="15">
                  <c:v>3.1201171875</c:v>
                </c:pt>
                <c:pt idx="16">
                  <c:v>3.095703125</c:v>
                </c:pt>
                <c:pt idx="17">
                  <c:v>3.0517578125</c:v>
                </c:pt>
                <c:pt idx="18">
                  <c:v>3.02734375</c:v>
                </c:pt>
                <c:pt idx="19">
                  <c:v>2.998046875</c:v>
                </c:pt>
                <c:pt idx="20">
                  <c:v>2.9638671875</c:v>
                </c:pt>
                <c:pt idx="21">
                  <c:v>2.9248046875</c:v>
                </c:pt>
                <c:pt idx="22">
                  <c:v>2.8857421875</c:v>
                </c:pt>
                <c:pt idx="23">
                  <c:v>2.861328125</c:v>
                </c:pt>
                <c:pt idx="24">
                  <c:v>2.822265625</c:v>
                </c:pt>
                <c:pt idx="25">
                  <c:v>2.7783203125</c:v>
                </c:pt>
                <c:pt idx="26">
                  <c:v>2.7294921875</c:v>
                </c:pt>
                <c:pt idx="27">
                  <c:v>2.705078125</c:v>
                </c:pt>
                <c:pt idx="28">
                  <c:v>2.6513671875</c:v>
                </c:pt>
                <c:pt idx="29">
                  <c:v>2.59765625</c:v>
                </c:pt>
                <c:pt idx="30">
                  <c:v>2.548828125</c:v>
                </c:pt>
                <c:pt idx="31">
                  <c:v>2.5</c:v>
                </c:pt>
                <c:pt idx="32">
                  <c:v>2.4658203125</c:v>
                </c:pt>
                <c:pt idx="33">
                  <c:v>2.4072265625</c:v>
                </c:pt>
                <c:pt idx="34">
                  <c:v>2.3828125</c:v>
                </c:pt>
                <c:pt idx="35">
                  <c:v>2.3193359375</c:v>
                </c:pt>
                <c:pt idx="36">
                  <c:v>2.255859375</c:v>
                </c:pt>
                <c:pt idx="37">
                  <c:v>2.216796875</c:v>
                </c:pt>
                <c:pt idx="38">
                  <c:v>2.1484375</c:v>
                </c:pt>
                <c:pt idx="39">
                  <c:v>2.099609375</c:v>
                </c:pt>
                <c:pt idx="40">
                  <c:v>2.05078125</c:v>
                </c:pt>
                <c:pt idx="41">
                  <c:v>2.0166015625</c:v>
                </c:pt>
                <c:pt idx="42">
                  <c:v>1.9287109375</c:v>
                </c:pt>
                <c:pt idx="43">
                  <c:v>1.884765625</c:v>
                </c:pt>
                <c:pt idx="44">
                  <c:v>1.81640625</c:v>
                </c:pt>
                <c:pt idx="45">
                  <c:v>1.728515625</c:v>
                </c:pt>
                <c:pt idx="46">
                  <c:v>1.7138671875</c:v>
                </c:pt>
                <c:pt idx="47">
                  <c:v>1.66015625</c:v>
                </c:pt>
                <c:pt idx="48">
                  <c:v>1.6064453125</c:v>
                </c:pt>
                <c:pt idx="49">
                  <c:v>1.5576171875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D-4869-B439-E43BFC56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23775"/>
        <c:axId val="899874591"/>
      </c:scatterChart>
      <c:valAx>
        <c:axId val="6109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4591"/>
        <c:crosses val="autoZero"/>
        <c:crossBetween val="midCat"/>
      </c:valAx>
      <c:valAx>
        <c:axId val="899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Sheet7!$C$1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201</c:v>
                </c:pt>
                <c:pt idx="5">
                  <c:v>251</c:v>
                </c:pt>
                <c:pt idx="6">
                  <c:v>302</c:v>
                </c:pt>
                <c:pt idx="7">
                  <c:v>352</c:v>
                </c:pt>
                <c:pt idx="8">
                  <c:v>403</c:v>
                </c:pt>
                <c:pt idx="9">
                  <c:v>453</c:v>
                </c:pt>
                <c:pt idx="10">
                  <c:v>503</c:v>
                </c:pt>
                <c:pt idx="11">
                  <c:v>553</c:v>
                </c:pt>
                <c:pt idx="12">
                  <c:v>605</c:v>
                </c:pt>
                <c:pt idx="13">
                  <c:v>655</c:v>
                </c:pt>
                <c:pt idx="14">
                  <c:v>705</c:v>
                </c:pt>
                <c:pt idx="15">
                  <c:v>755</c:v>
                </c:pt>
                <c:pt idx="16">
                  <c:v>805</c:v>
                </c:pt>
                <c:pt idx="17">
                  <c:v>857</c:v>
                </c:pt>
                <c:pt idx="18">
                  <c:v>907</c:v>
                </c:pt>
                <c:pt idx="19">
                  <c:v>957</c:v>
                </c:pt>
                <c:pt idx="20">
                  <c:v>1007</c:v>
                </c:pt>
                <c:pt idx="21">
                  <c:v>1058</c:v>
                </c:pt>
                <c:pt idx="22">
                  <c:v>1108</c:v>
                </c:pt>
                <c:pt idx="23">
                  <c:v>1159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1361</c:v>
                </c:pt>
                <c:pt idx="28">
                  <c:v>1412</c:v>
                </c:pt>
                <c:pt idx="29">
                  <c:v>1462</c:v>
                </c:pt>
                <c:pt idx="30">
                  <c:v>1512</c:v>
                </c:pt>
                <c:pt idx="31">
                  <c:v>1563</c:v>
                </c:pt>
                <c:pt idx="32">
                  <c:v>1613</c:v>
                </c:pt>
                <c:pt idx="33">
                  <c:v>1664</c:v>
                </c:pt>
                <c:pt idx="34">
                  <c:v>1715</c:v>
                </c:pt>
                <c:pt idx="35">
                  <c:v>1765</c:v>
                </c:pt>
                <c:pt idx="36">
                  <c:v>1815</c:v>
                </c:pt>
                <c:pt idx="37">
                  <c:v>1865</c:v>
                </c:pt>
                <c:pt idx="38">
                  <c:v>1916</c:v>
                </c:pt>
                <c:pt idx="39">
                  <c:v>1967</c:v>
                </c:pt>
                <c:pt idx="40">
                  <c:v>2017</c:v>
                </c:pt>
                <c:pt idx="41">
                  <c:v>2068</c:v>
                </c:pt>
                <c:pt idx="42">
                  <c:v>2118</c:v>
                </c:pt>
                <c:pt idx="43">
                  <c:v>2168</c:v>
                </c:pt>
                <c:pt idx="44">
                  <c:v>2219</c:v>
                </c:pt>
                <c:pt idx="45">
                  <c:v>2270</c:v>
                </c:pt>
                <c:pt idx="46">
                  <c:v>2320</c:v>
                </c:pt>
                <c:pt idx="47">
                  <c:v>2370</c:v>
                </c:pt>
                <c:pt idx="48">
                  <c:v>2421</c:v>
                </c:pt>
                <c:pt idx="49">
                  <c:v>2471</c:v>
                </c:pt>
              </c:numCache>
            </c:numRef>
          </c:xVal>
          <c:yVal>
            <c:numRef>
              <c:f>Sheet7!$C$2:$C$52</c:f>
              <c:numCache>
                <c:formatCode>General</c:formatCode>
                <c:ptCount val="51"/>
                <c:pt idx="0">
                  <c:v>0</c:v>
                </c:pt>
                <c:pt idx="1">
                  <c:v>2.8662109375</c:v>
                </c:pt>
                <c:pt idx="2">
                  <c:v>0.5224609375</c:v>
                </c:pt>
                <c:pt idx="3">
                  <c:v>2.8076171875</c:v>
                </c:pt>
                <c:pt idx="4">
                  <c:v>0.5859375</c:v>
                </c:pt>
                <c:pt idx="5">
                  <c:v>2.7294921875</c:v>
                </c:pt>
                <c:pt idx="6">
                  <c:v>0.6640625</c:v>
                </c:pt>
                <c:pt idx="7">
                  <c:v>2.666015625</c:v>
                </c:pt>
                <c:pt idx="8">
                  <c:v>0.7568359375</c:v>
                </c:pt>
                <c:pt idx="9">
                  <c:v>2.587890625</c:v>
                </c:pt>
                <c:pt idx="10">
                  <c:v>0.830078125</c:v>
                </c:pt>
                <c:pt idx="11">
                  <c:v>2.5</c:v>
                </c:pt>
                <c:pt idx="12">
                  <c:v>0.908203125</c:v>
                </c:pt>
                <c:pt idx="13">
                  <c:v>2.4072265625</c:v>
                </c:pt>
                <c:pt idx="14">
                  <c:v>1.0009765625</c:v>
                </c:pt>
                <c:pt idx="15">
                  <c:v>2.3388671875</c:v>
                </c:pt>
                <c:pt idx="16">
                  <c:v>1.083984375</c:v>
                </c:pt>
                <c:pt idx="17">
                  <c:v>2.255859375</c:v>
                </c:pt>
                <c:pt idx="18">
                  <c:v>1.171875</c:v>
                </c:pt>
                <c:pt idx="19">
                  <c:v>2.1484375</c:v>
                </c:pt>
                <c:pt idx="20">
                  <c:v>1.26953125</c:v>
                </c:pt>
                <c:pt idx="21">
                  <c:v>2.060546875</c:v>
                </c:pt>
                <c:pt idx="22">
                  <c:v>1.38671875</c:v>
                </c:pt>
                <c:pt idx="23">
                  <c:v>1.962890625</c:v>
                </c:pt>
                <c:pt idx="24">
                  <c:v>1.46484375</c:v>
                </c:pt>
                <c:pt idx="25">
                  <c:v>1.85546875</c:v>
                </c:pt>
                <c:pt idx="26">
                  <c:v>1.6064453125</c:v>
                </c:pt>
                <c:pt idx="27">
                  <c:v>1.7529296875</c:v>
                </c:pt>
                <c:pt idx="28">
                  <c:v>1.6748046875</c:v>
                </c:pt>
                <c:pt idx="29">
                  <c:v>1.650390625</c:v>
                </c:pt>
                <c:pt idx="30">
                  <c:v>1.787109375</c:v>
                </c:pt>
                <c:pt idx="31">
                  <c:v>1.5576171875</c:v>
                </c:pt>
                <c:pt idx="32">
                  <c:v>1.8896484375</c:v>
                </c:pt>
                <c:pt idx="33">
                  <c:v>1.4501953125</c:v>
                </c:pt>
                <c:pt idx="34">
                  <c:v>1.9921875</c:v>
                </c:pt>
                <c:pt idx="35">
                  <c:v>1.337890625</c:v>
                </c:pt>
                <c:pt idx="36">
                  <c:v>2.099609375</c:v>
                </c:pt>
                <c:pt idx="37">
                  <c:v>1.2353515625</c:v>
                </c:pt>
                <c:pt idx="38">
                  <c:v>2.216796875</c:v>
                </c:pt>
                <c:pt idx="39">
                  <c:v>1.1279296875</c:v>
                </c:pt>
                <c:pt idx="40">
                  <c:v>2.275390625</c:v>
                </c:pt>
                <c:pt idx="41">
                  <c:v>1.0400390625</c:v>
                </c:pt>
                <c:pt idx="42">
                  <c:v>2.3974609375</c:v>
                </c:pt>
                <c:pt idx="43">
                  <c:v>0.9521484375</c:v>
                </c:pt>
                <c:pt idx="44">
                  <c:v>2.4853515625</c:v>
                </c:pt>
                <c:pt idx="45">
                  <c:v>0.8544921875</c:v>
                </c:pt>
                <c:pt idx="46">
                  <c:v>2.5732421875</c:v>
                </c:pt>
                <c:pt idx="47">
                  <c:v>0.7568359375</c:v>
                </c:pt>
                <c:pt idx="48">
                  <c:v>2.65625</c:v>
                </c:pt>
                <c:pt idx="49">
                  <c:v>0.6591796875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A-4B15-8147-5455E15B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16383"/>
        <c:axId val="1580595519"/>
      </c:scatterChart>
      <c:valAx>
        <c:axId val="15767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5519"/>
        <c:crosses val="autoZero"/>
        <c:crossBetween val="midCat"/>
      </c:valAx>
      <c:valAx>
        <c:axId val="15805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1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20Hz Sampling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Sheet6!$C$1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201</c:v>
                </c:pt>
                <c:pt idx="5">
                  <c:v>251</c:v>
                </c:pt>
                <c:pt idx="6">
                  <c:v>302</c:v>
                </c:pt>
                <c:pt idx="7">
                  <c:v>352</c:v>
                </c:pt>
                <c:pt idx="8">
                  <c:v>403</c:v>
                </c:pt>
                <c:pt idx="9">
                  <c:v>453</c:v>
                </c:pt>
                <c:pt idx="10">
                  <c:v>503</c:v>
                </c:pt>
                <c:pt idx="11">
                  <c:v>553</c:v>
                </c:pt>
                <c:pt idx="12">
                  <c:v>605</c:v>
                </c:pt>
                <c:pt idx="13">
                  <c:v>655</c:v>
                </c:pt>
                <c:pt idx="14">
                  <c:v>705</c:v>
                </c:pt>
                <c:pt idx="15">
                  <c:v>755</c:v>
                </c:pt>
                <c:pt idx="16">
                  <c:v>806</c:v>
                </c:pt>
                <c:pt idx="17">
                  <c:v>857</c:v>
                </c:pt>
                <c:pt idx="18">
                  <c:v>907</c:v>
                </c:pt>
                <c:pt idx="19">
                  <c:v>957</c:v>
                </c:pt>
                <c:pt idx="20">
                  <c:v>1007</c:v>
                </c:pt>
                <c:pt idx="21">
                  <c:v>1058</c:v>
                </c:pt>
                <c:pt idx="22">
                  <c:v>1108</c:v>
                </c:pt>
                <c:pt idx="23">
                  <c:v>1159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1412</c:v>
                </c:pt>
                <c:pt idx="29">
                  <c:v>1462</c:v>
                </c:pt>
                <c:pt idx="30">
                  <c:v>1512</c:v>
                </c:pt>
                <c:pt idx="31">
                  <c:v>1562</c:v>
                </c:pt>
                <c:pt idx="32">
                  <c:v>1613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1815</c:v>
                </c:pt>
                <c:pt idx="37">
                  <c:v>1865</c:v>
                </c:pt>
                <c:pt idx="38">
                  <c:v>1915</c:v>
                </c:pt>
                <c:pt idx="39">
                  <c:v>1967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</c:numCache>
            </c:numRef>
          </c:xVal>
          <c:yVal>
            <c:numRef>
              <c:f>Sheet6!$C$2:$C$52</c:f>
              <c:numCache>
                <c:formatCode>General</c:formatCode>
                <c:ptCount val="51"/>
                <c:pt idx="0">
                  <c:v>2.1875</c:v>
                </c:pt>
                <c:pt idx="1">
                  <c:v>1.1572265625</c:v>
                </c:pt>
                <c:pt idx="2">
                  <c:v>2.2509765625</c:v>
                </c:pt>
                <c:pt idx="3">
                  <c:v>1.0791015625</c:v>
                </c:pt>
                <c:pt idx="4">
                  <c:v>2.34375</c:v>
                </c:pt>
                <c:pt idx="5">
                  <c:v>0.9912109375</c:v>
                </c:pt>
                <c:pt idx="6">
                  <c:v>2.431640625</c:v>
                </c:pt>
                <c:pt idx="7">
                  <c:v>0.9033203125</c:v>
                </c:pt>
                <c:pt idx="8">
                  <c:v>2.51953125</c:v>
                </c:pt>
                <c:pt idx="9">
                  <c:v>0.8154296875</c:v>
                </c:pt>
                <c:pt idx="10">
                  <c:v>2.587890625</c:v>
                </c:pt>
                <c:pt idx="11">
                  <c:v>0.732421875</c:v>
                </c:pt>
                <c:pt idx="12">
                  <c:v>2.666015625</c:v>
                </c:pt>
                <c:pt idx="13">
                  <c:v>0.6494140625</c:v>
                </c:pt>
                <c:pt idx="14">
                  <c:v>2.7392578125</c:v>
                </c:pt>
                <c:pt idx="15">
                  <c:v>0.5859375</c:v>
                </c:pt>
                <c:pt idx="16">
                  <c:v>2.8076171875</c:v>
                </c:pt>
                <c:pt idx="17">
                  <c:v>0.5078125</c:v>
                </c:pt>
                <c:pt idx="18">
                  <c:v>2.87109375</c:v>
                </c:pt>
                <c:pt idx="19">
                  <c:v>0.458984375</c:v>
                </c:pt>
                <c:pt idx="20">
                  <c:v>2.9248046875</c:v>
                </c:pt>
                <c:pt idx="21">
                  <c:v>0.390625</c:v>
                </c:pt>
                <c:pt idx="22">
                  <c:v>2.98828125</c:v>
                </c:pt>
                <c:pt idx="23">
                  <c:v>0.3271484375</c:v>
                </c:pt>
                <c:pt idx="24">
                  <c:v>3.0517578125</c:v>
                </c:pt>
                <c:pt idx="25">
                  <c:v>0.2587890625</c:v>
                </c:pt>
                <c:pt idx="26">
                  <c:v>3.10546875</c:v>
                </c:pt>
                <c:pt idx="27">
                  <c:v>0.21484375</c:v>
                </c:pt>
                <c:pt idx="28">
                  <c:v>3.14453125</c:v>
                </c:pt>
                <c:pt idx="29">
                  <c:v>0.1611328125</c:v>
                </c:pt>
                <c:pt idx="30">
                  <c:v>3.18359375</c:v>
                </c:pt>
                <c:pt idx="31">
                  <c:v>0.1220703125</c:v>
                </c:pt>
                <c:pt idx="32">
                  <c:v>3.2177734375</c:v>
                </c:pt>
                <c:pt idx="33">
                  <c:v>8.30078125E-2</c:v>
                </c:pt>
                <c:pt idx="34">
                  <c:v>3.2470703125</c:v>
                </c:pt>
                <c:pt idx="35">
                  <c:v>6.34765625E-2</c:v>
                </c:pt>
                <c:pt idx="36">
                  <c:v>3.2763671875</c:v>
                </c:pt>
                <c:pt idx="37">
                  <c:v>2.9296875E-2</c:v>
                </c:pt>
                <c:pt idx="38">
                  <c:v>3.2861328125</c:v>
                </c:pt>
                <c:pt idx="39">
                  <c:v>1.46484375E-2</c:v>
                </c:pt>
                <c:pt idx="40">
                  <c:v>3.30078125</c:v>
                </c:pt>
                <c:pt idx="41">
                  <c:v>4.8828125E-3</c:v>
                </c:pt>
                <c:pt idx="42">
                  <c:v>3.291015625</c:v>
                </c:pt>
                <c:pt idx="43">
                  <c:v>4.8828125E-3</c:v>
                </c:pt>
                <c:pt idx="44">
                  <c:v>3.30078125</c:v>
                </c:pt>
                <c:pt idx="45">
                  <c:v>4.8828125E-3</c:v>
                </c:pt>
                <c:pt idx="46">
                  <c:v>3.2958984375</c:v>
                </c:pt>
                <c:pt idx="47">
                  <c:v>1.953125E-2</c:v>
                </c:pt>
                <c:pt idx="48">
                  <c:v>3.2861328125</c:v>
                </c:pt>
                <c:pt idx="49">
                  <c:v>4.8828125E-2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E-4DAE-988C-AAE287C0AACB}"/>
            </c:ext>
          </c:extLst>
        </c:ser>
        <c:ser>
          <c:idx val="2"/>
          <c:order val="1"/>
          <c:tx>
            <c:strRef>
              <c:f>Sheet6!$D$1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201</c:v>
                </c:pt>
                <c:pt idx="5">
                  <c:v>251</c:v>
                </c:pt>
                <c:pt idx="6">
                  <c:v>302</c:v>
                </c:pt>
                <c:pt idx="7">
                  <c:v>352</c:v>
                </c:pt>
                <c:pt idx="8">
                  <c:v>403</c:v>
                </c:pt>
                <c:pt idx="9">
                  <c:v>453</c:v>
                </c:pt>
                <c:pt idx="10">
                  <c:v>503</c:v>
                </c:pt>
                <c:pt idx="11">
                  <c:v>553</c:v>
                </c:pt>
                <c:pt idx="12">
                  <c:v>605</c:v>
                </c:pt>
                <c:pt idx="13">
                  <c:v>655</c:v>
                </c:pt>
                <c:pt idx="14">
                  <c:v>705</c:v>
                </c:pt>
                <c:pt idx="15">
                  <c:v>755</c:v>
                </c:pt>
                <c:pt idx="16">
                  <c:v>806</c:v>
                </c:pt>
                <c:pt idx="17">
                  <c:v>857</c:v>
                </c:pt>
                <c:pt idx="18">
                  <c:v>907</c:v>
                </c:pt>
                <c:pt idx="19">
                  <c:v>957</c:v>
                </c:pt>
                <c:pt idx="20">
                  <c:v>1007</c:v>
                </c:pt>
                <c:pt idx="21">
                  <c:v>1058</c:v>
                </c:pt>
                <c:pt idx="22">
                  <c:v>1108</c:v>
                </c:pt>
                <c:pt idx="23">
                  <c:v>1159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1412</c:v>
                </c:pt>
                <c:pt idx="29">
                  <c:v>1462</c:v>
                </c:pt>
                <c:pt idx="30">
                  <c:v>1512</c:v>
                </c:pt>
                <c:pt idx="31">
                  <c:v>1562</c:v>
                </c:pt>
                <c:pt idx="32">
                  <c:v>1613</c:v>
                </c:pt>
                <c:pt idx="33">
                  <c:v>1664</c:v>
                </c:pt>
                <c:pt idx="34">
                  <c:v>1714</c:v>
                </c:pt>
                <c:pt idx="35">
                  <c:v>1764</c:v>
                </c:pt>
                <c:pt idx="36">
                  <c:v>1815</c:v>
                </c:pt>
                <c:pt idx="37">
                  <c:v>1865</c:v>
                </c:pt>
                <c:pt idx="38">
                  <c:v>1915</c:v>
                </c:pt>
                <c:pt idx="39">
                  <c:v>1967</c:v>
                </c:pt>
                <c:pt idx="40">
                  <c:v>2017</c:v>
                </c:pt>
                <c:pt idx="41">
                  <c:v>2067</c:v>
                </c:pt>
                <c:pt idx="42">
                  <c:v>2117</c:v>
                </c:pt>
                <c:pt idx="43">
                  <c:v>2168</c:v>
                </c:pt>
                <c:pt idx="44">
                  <c:v>2219</c:v>
                </c:pt>
                <c:pt idx="45">
                  <c:v>2269</c:v>
                </c:pt>
                <c:pt idx="46">
                  <c:v>2319</c:v>
                </c:pt>
                <c:pt idx="47">
                  <c:v>2370</c:v>
                </c:pt>
                <c:pt idx="48">
                  <c:v>2420</c:v>
                </c:pt>
                <c:pt idx="49">
                  <c:v>2470</c:v>
                </c:pt>
              </c:numCache>
            </c:numRef>
          </c:xVal>
          <c:yVal>
            <c:numRef>
              <c:f>Sheet6!$D$2:$D$52</c:f>
              <c:numCache>
                <c:formatCode>General</c:formatCode>
                <c:ptCount val="51"/>
                <c:pt idx="0">
                  <c:v>1.65</c:v>
                </c:pt>
                <c:pt idx="1">
                  <c:v>0</c:v>
                </c:pt>
                <c:pt idx="2">
                  <c:v>1.6447442520413222</c:v>
                </c:pt>
                <c:pt idx="3">
                  <c:v>1.6578836052737118</c:v>
                </c:pt>
                <c:pt idx="4">
                  <c:v>1.7430590803278443</c:v>
                </c:pt>
                <c:pt idx="5">
                  <c:v>1.5595647321759925</c:v>
                </c:pt>
                <c:pt idx="6">
                  <c:v>1.8410432828046122</c:v>
                </c:pt>
                <c:pt idx="7">
                  <c:v>1.4615671628516276</c:v>
                </c:pt>
                <c:pt idx="8">
                  <c:v>1.9383487353963176</c:v>
                </c:pt>
                <c:pt idx="9">
                  <c:v>1.3642390688664598</c:v>
                </c:pt>
                <c:pt idx="10">
                  <c:v>1.9331724020253238</c:v>
                </c:pt>
                <c:pt idx="11">
                  <c:v>1.3694168453624163</c:v>
                </c:pt>
                <c:pt idx="12">
                  <c:v>2.1295441804053081</c:v>
                </c:pt>
                <c:pt idx="13">
                  <c:v>1.1729708718650316</c:v>
                </c:pt>
                <c:pt idx="14">
                  <c:v>2.1245128658588164</c:v>
                </c:pt>
                <c:pt idx="15">
                  <c:v>1.1780046000405353</c:v>
                </c:pt>
                <c:pt idx="16">
                  <c:v>2.2178230354633608</c:v>
                </c:pt>
                <c:pt idx="17">
                  <c:v>0.98847592272399842</c:v>
                </c:pt>
                <c:pt idx="18">
                  <c:v>2.3091158097719342</c:v>
                </c:pt>
                <c:pt idx="19">
                  <c:v>0.99329412960899199</c:v>
                </c:pt>
                <c:pt idx="20">
                  <c:v>2.3042942652461416</c:v>
                </c:pt>
                <c:pt idx="21">
                  <c:v>0.90427639115217517</c:v>
                </c:pt>
                <c:pt idx="22">
                  <c:v>2.3933784877228255</c:v>
                </c:pt>
                <c:pt idx="23">
                  <c:v>0.81790810368030142</c:v>
                </c:pt>
                <c:pt idx="24">
                  <c:v>2.5676889794652711</c:v>
                </c:pt>
                <c:pt idx="25">
                  <c:v>0.73449612155816002</c:v>
                </c:pt>
                <c:pt idx="26">
                  <c:v>2.5633164552016954</c:v>
                </c:pt>
                <c:pt idx="27">
                  <c:v>0.73887328470666402</c:v>
                </c:pt>
                <c:pt idx="28">
                  <c:v>2.7242810253948178</c:v>
                </c:pt>
                <c:pt idx="29">
                  <c:v>0.57771492124548662</c:v>
                </c:pt>
                <c:pt idx="30">
                  <c:v>2.7202864122149384</c:v>
                </c:pt>
                <c:pt idx="31">
                  <c:v>0.58171496915419874</c:v>
                </c:pt>
                <c:pt idx="32">
                  <c:v>2.7932038129701975</c:v>
                </c:pt>
                <c:pt idx="33">
                  <c:v>0.4361588973152305</c:v>
                </c:pt>
                <c:pt idx="34">
                  <c:v>2.8620595715401969</c:v>
                </c:pt>
                <c:pt idx="35">
                  <c:v>0.43972503404792512</c:v>
                </c:pt>
                <c:pt idx="36">
                  <c:v>2.9266090531095417</c:v>
                </c:pt>
                <c:pt idx="37">
                  <c:v>0.37505745538168633</c:v>
                </c:pt>
                <c:pt idx="38">
                  <c:v>2.9232728021780492</c:v>
                </c:pt>
                <c:pt idx="39">
                  <c:v>0.2567025795206424</c:v>
                </c:pt>
                <c:pt idx="40">
                  <c:v>3.0418879587599537</c:v>
                </c:pt>
                <c:pt idx="41">
                  <c:v>0.25952503354579454</c:v>
                </c:pt>
                <c:pt idx="42">
                  <c:v>3.0390584471462683</c:v>
                </c:pt>
                <c:pt idx="43">
                  <c:v>0.2090706608040746</c:v>
                </c:pt>
                <c:pt idx="44">
                  <c:v>3.1374037061825635</c:v>
                </c:pt>
                <c:pt idx="45">
                  <c:v>0.16373570712276531</c:v>
                </c:pt>
                <c:pt idx="46">
                  <c:v>3.1351211095957829</c:v>
                </c:pt>
                <c:pt idx="47">
                  <c:v>0.12368124120919527</c:v>
                </c:pt>
                <c:pt idx="48">
                  <c:v>3.1753185827035577</c:v>
                </c:pt>
                <c:pt idx="49">
                  <c:v>0.12568546242277401</c:v>
                </c:pt>
                <c:pt idx="5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E-4DAE-988C-AAE287C0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42127"/>
        <c:axId val="1736869167"/>
      </c:scatterChart>
      <c:valAx>
        <c:axId val="17389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9167"/>
        <c:crosses val="autoZero"/>
        <c:crossBetween val="midCat"/>
      </c:valAx>
      <c:valAx>
        <c:axId val="17368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4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25Hz Sampling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Sheet3!$A$2:$A$52</c:f>
              <c:numCache>
                <c:formatCode>General</c:formatCode>
                <c:ptCount val="51"/>
                <c:pt idx="1">
                  <c:v>0</c:v>
                </c:pt>
                <c:pt idx="2">
                  <c:v>39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201</c:v>
                </c:pt>
                <c:pt idx="7">
                  <c:v>241</c:v>
                </c:pt>
                <c:pt idx="8">
                  <c:v>282</c:v>
                </c:pt>
                <c:pt idx="9">
                  <c:v>322</c:v>
                </c:pt>
                <c:pt idx="10">
                  <c:v>363</c:v>
                </c:pt>
                <c:pt idx="11">
                  <c:v>403</c:v>
                </c:pt>
                <c:pt idx="12">
                  <c:v>444</c:v>
                </c:pt>
                <c:pt idx="13">
                  <c:v>484</c:v>
                </c:pt>
                <c:pt idx="14">
                  <c:v>525</c:v>
                </c:pt>
                <c:pt idx="15">
                  <c:v>565</c:v>
                </c:pt>
                <c:pt idx="16">
                  <c:v>606</c:v>
                </c:pt>
                <c:pt idx="17">
                  <c:v>646</c:v>
                </c:pt>
                <c:pt idx="18">
                  <c:v>687</c:v>
                </c:pt>
                <c:pt idx="19">
                  <c:v>727</c:v>
                </c:pt>
                <c:pt idx="20">
                  <c:v>766</c:v>
                </c:pt>
                <c:pt idx="21">
                  <c:v>807</c:v>
                </c:pt>
                <c:pt idx="22">
                  <c:v>847</c:v>
                </c:pt>
                <c:pt idx="23">
                  <c:v>888</c:v>
                </c:pt>
                <c:pt idx="24">
                  <c:v>928</c:v>
                </c:pt>
                <c:pt idx="25">
                  <c:v>969</c:v>
                </c:pt>
                <c:pt idx="26">
                  <c:v>1009</c:v>
                </c:pt>
                <c:pt idx="27">
                  <c:v>1050</c:v>
                </c:pt>
                <c:pt idx="28">
                  <c:v>1090</c:v>
                </c:pt>
                <c:pt idx="29">
                  <c:v>1131</c:v>
                </c:pt>
                <c:pt idx="30">
                  <c:v>1171</c:v>
                </c:pt>
                <c:pt idx="31">
                  <c:v>1212</c:v>
                </c:pt>
                <c:pt idx="32">
                  <c:v>1252</c:v>
                </c:pt>
                <c:pt idx="33">
                  <c:v>1293</c:v>
                </c:pt>
                <c:pt idx="34">
                  <c:v>1333</c:v>
                </c:pt>
                <c:pt idx="35">
                  <c:v>1374</c:v>
                </c:pt>
                <c:pt idx="36">
                  <c:v>1414</c:v>
                </c:pt>
                <c:pt idx="37">
                  <c:v>1455</c:v>
                </c:pt>
                <c:pt idx="38">
                  <c:v>1495</c:v>
                </c:pt>
                <c:pt idx="39">
                  <c:v>1536</c:v>
                </c:pt>
                <c:pt idx="40">
                  <c:v>1575</c:v>
                </c:pt>
                <c:pt idx="41">
                  <c:v>1616</c:v>
                </c:pt>
                <c:pt idx="42">
                  <c:v>1656</c:v>
                </c:pt>
                <c:pt idx="43">
                  <c:v>1697</c:v>
                </c:pt>
                <c:pt idx="44">
                  <c:v>1737</c:v>
                </c:pt>
                <c:pt idx="45">
                  <c:v>1778</c:v>
                </c:pt>
                <c:pt idx="46">
                  <c:v>1819</c:v>
                </c:pt>
                <c:pt idx="47">
                  <c:v>1859</c:v>
                </c:pt>
                <c:pt idx="48">
                  <c:v>1900</c:v>
                </c:pt>
                <c:pt idx="49">
                  <c:v>1940</c:v>
                </c:pt>
                <c:pt idx="50">
                  <c:v>1981</c:v>
                </c:pt>
              </c:numCache>
            </c:numRef>
          </c:xVal>
          <c:yVal>
            <c:numRef>
              <c:f>Sheet3!$C$2:$C$52</c:f>
              <c:numCache>
                <c:formatCode>General</c:formatCode>
                <c:ptCount val="51"/>
                <c:pt idx="0">
                  <c:v>0</c:v>
                </c:pt>
                <c:pt idx="1">
                  <c:v>1.7724609375</c:v>
                </c:pt>
                <c:pt idx="2">
                  <c:v>0.68359375</c:v>
                </c:pt>
                <c:pt idx="3">
                  <c:v>3.2373046875</c:v>
                </c:pt>
                <c:pt idx="4">
                  <c:v>9.765625E-2</c:v>
                </c:pt>
                <c:pt idx="5">
                  <c:v>2.705078125</c:v>
                </c:pt>
                <c:pt idx="6">
                  <c:v>1.5673828125</c:v>
                </c:pt>
                <c:pt idx="7">
                  <c:v>0.8642578125</c:v>
                </c:pt>
                <c:pt idx="8">
                  <c:v>3.1396484375</c:v>
                </c:pt>
                <c:pt idx="9">
                  <c:v>2.44140625E-2</c:v>
                </c:pt>
                <c:pt idx="10">
                  <c:v>2.8515625</c:v>
                </c:pt>
                <c:pt idx="11">
                  <c:v>1.3525390625</c:v>
                </c:pt>
                <c:pt idx="12">
                  <c:v>1.0791015625</c:v>
                </c:pt>
                <c:pt idx="13">
                  <c:v>3.046875</c:v>
                </c:pt>
                <c:pt idx="14">
                  <c:v>0</c:v>
                </c:pt>
                <c:pt idx="15">
                  <c:v>3.0029296875</c:v>
                </c:pt>
                <c:pt idx="16">
                  <c:v>1.1328125</c:v>
                </c:pt>
                <c:pt idx="17">
                  <c:v>1.2841796875</c:v>
                </c:pt>
                <c:pt idx="18">
                  <c:v>2.8955078125</c:v>
                </c:pt>
                <c:pt idx="19">
                  <c:v>1.46484375E-2</c:v>
                </c:pt>
                <c:pt idx="20">
                  <c:v>3.115234375</c:v>
                </c:pt>
                <c:pt idx="21">
                  <c:v>0.9228515625</c:v>
                </c:pt>
                <c:pt idx="22">
                  <c:v>1.513671875</c:v>
                </c:pt>
                <c:pt idx="23">
                  <c:v>2.7490234375</c:v>
                </c:pt>
                <c:pt idx="24">
                  <c:v>7.32421875E-2</c:v>
                </c:pt>
                <c:pt idx="25">
                  <c:v>3.212890625</c:v>
                </c:pt>
                <c:pt idx="26">
                  <c:v>0.72265625</c:v>
                </c:pt>
                <c:pt idx="27">
                  <c:v>1.748046875</c:v>
                </c:pt>
                <c:pt idx="28">
                  <c:v>2.548828125</c:v>
                </c:pt>
                <c:pt idx="29">
                  <c:v>0.15625</c:v>
                </c:pt>
                <c:pt idx="30">
                  <c:v>3.271484375</c:v>
                </c:pt>
                <c:pt idx="31">
                  <c:v>0.517578125</c:v>
                </c:pt>
                <c:pt idx="32">
                  <c:v>1.9970703125</c:v>
                </c:pt>
                <c:pt idx="33">
                  <c:v>2.34375</c:v>
                </c:pt>
                <c:pt idx="34">
                  <c:v>0.2978515625</c:v>
                </c:pt>
                <c:pt idx="35">
                  <c:v>3.30078125</c:v>
                </c:pt>
                <c:pt idx="36">
                  <c:v>0.361328125</c:v>
                </c:pt>
                <c:pt idx="37">
                  <c:v>2.2216796875</c:v>
                </c:pt>
                <c:pt idx="38">
                  <c:v>2.0947265625</c:v>
                </c:pt>
                <c:pt idx="39">
                  <c:v>0.4541015625</c:v>
                </c:pt>
                <c:pt idx="40">
                  <c:v>3.2958984375</c:v>
                </c:pt>
                <c:pt idx="41">
                  <c:v>0.21484375</c:v>
                </c:pt>
                <c:pt idx="42">
                  <c:v>2.470703125</c:v>
                </c:pt>
                <c:pt idx="43">
                  <c:v>1.8505859375</c:v>
                </c:pt>
                <c:pt idx="44">
                  <c:v>0.634765625</c:v>
                </c:pt>
                <c:pt idx="45">
                  <c:v>3.2275390625</c:v>
                </c:pt>
                <c:pt idx="46">
                  <c:v>0.107421875</c:v>
                </c:pt>
                <c:pt idx="47">
                  <c:v>2.65625</c:v>
                </c:pt>
                <c:pt idx="48">
                  <c:v>1.6064453125</c:v>
                </c:pt>
                <c:pt idx="49">
                  <c:v>0.8544921875</c:v>
                </c:pt>
                <c:pt idx="50">
                  <c:v>3.154296875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0-4888-B8B0-02CA0DF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69215"/>
        <c:axId val="899863359"/>
      </c:scatterChart>
      <c:valAx>
        <c:axId val="8989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3359"/>
        <c:crosses val="autoZero"/>
        <c:crossBetween val="midCat"/>
      </c:valAx>
      <c:valAx>
        <c:axId val="8998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Volrage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Sheet5!$C$1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Sheet5!$A$2:$A$53</c:f>
              <c:numCache>
                <c:formatCode>General</c:formatCode>
                <c:ptCount val="52"/>
                <c:pt idx="2">
                  <c:v>0</c:v>
                </c:pt>
                <c:pt idx="3">
                  <c:v>20</c:v>
                </c:pt>
                <c:pt idx="4">
                  <c:v>39</c:v>
                </c:pt>
                <c:pt idx="5">
                  <c:v>60</c:v>
                </c:pt>
                <c:pt idx="6">
                  <c:v>80</c:v>
                </c:pt>
                <c:pt idx="7">
                  <c:v>101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183</c:v>
                </c:pt>
                <c:pt idx="12">
                  <c:v>203</c:v>
                </c:pt>
                <c:pt idx="13">
                  <c:v>224</c:v>
                </c:pt>
                <c:pt idx="14">
                  <c:v>244</c:v>
                </c:pt>
                <c:pt idx="15">
                  <c:v>265</c:v>
                </c:pt>
                <c:pt idx="16">
                  <c:v>285</c:v>
                </c:pt>
                <c:pt idx="17">
                  <c:v>306</c:v>
                </c:pt>
                <c:pt idx="18">
                  <c:v>325</c:v>
                </c:pt>
                <c:pt idx="19">
                  <c:v>346</c:v>
                </c:pt>
                <c:pt idx="20">
                  <c:v>366</c:v>
                </c:pt>
                <c:pt idx="21">
                  <c:v>387</c:v>
                </c:pt>
                <c:pt idx="22">
                  <c:v>407</c:v>
                </c:pt>
                <c:pt idx="23">
                  <c:v>428</c:v>
                </c:pt>
                <c:pt idx="24">
                  <c:v>448</c:v>
                </c:pt>
                <c:pt idx="25">
                  <c:v>468</c:v>
                </c:pt>
                <c:pt idx="26">
                  <c:v>489</c:v>
                </c:pt>
                <c:pt idx="27">
                  <c:v>509</c:v>
                </c:pt>
                <c:pt idx="28">
                  <c:v>530</c:v>
                </c:pt>
                <c:pt idx="29">
                  <c:v>550</c:v>
                </c:pt>
                <c:pt idx="30">
                  <c:v>571</c:v>
                </c:pt>
                <c:pt idx="31">
                  <c:v>591</c:v>
                </c:pt>
                <c:pt idx="32">
                  <c:v>612</c:v>
                </c:pt>
                <c:pt idx="33">
                  <c:v>631</c:v>
                </c:pt>
                <c:pt idx="34">
                  <c:v>652</c:v>
                </c:pt>
                <c:pt idx="35">
                  <c:v>672</c:v>
                </c:pt>
                <c:pt idx="36">
                  <c:v>693</c:v>
                </c:pt>
                <c:pt idx="37">
                  <c:v>713</c:v>
                </c:pt>
                <c:pt idx="38">
                  <c:v>734</c:v>
                </c:pt>
                <c:pt idx="39">
                  <c:v>754</c:v>
                </c:pt>
                <c:pt idx="40">
                  <c:v>775</c:v>
                </c:pt>
                <c:pt idx="41">
                  <c:v>795</c:v>
                </c:pt>
                <c:pt idx="42">
                  <c:v>816</c:v>
                </c:pt>
                <c:pt idx="43">
                  <c:v>836</c:v>
                </c:pt>
                <c:pt idx="44">
                  <c:v>857</c:v>
                </c:pt>
                <c:pt idx="45">
                  <c:v>877</c:v>
                </c:pt>
                <c:pt idx="46">
                  <c:v>898</c:v>
                </c:pt>
                <c:pt idx="47">
                  <c:v>918</c:v>
                </c:pt>
                <c:pt idx="48">
                  <c:v>939</c:v>
                </c:pt>
                <c:pt idx="49">
                  <c:v>958</c:v>
                </c:pt>
                <c:pt idx="50">
                  <c:v>978</c:v>
                </c:pt>
                <c:pt idx="51">
                  <c:v>999</c:v>
                </c:pt>
              </c:numCache>
            </c:numRef>
          </c:xVal>
          <c:yVal>
            <c:numRef>
              <c:f>Sheet5!$C$2:$C$53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2.4365234375</c:v>
                </c:pt>
                <c:pt idx="4">
                  <c:v>3.2763671875</c:v>
                </c:pt>
                <c:pt idx="5">
                  <c:v>1.8505859375</c:v>
                </c:pt>
                <c:pt idx="6">
                  <c:v>0.1611328125</c:v>
                </c:pt>
                <c:pt idx="7">
                  <c:v>0.64453125</c:v>
                </c:pt>
                <c:pt idx="8">
                  <c:v>2.59765625</c:v>
                </c:pt>
                <c:pt idx="9">
                  <c:v>3.232421875</c:v>
                </c:pt>
                <c:pt idx="10">
                  <c:v>1.66015625</c:v>
                </c:pt>
                <c:pt idx="11">
                  <c:v>7.32421875E-2</c:v>
                </c:pt>
                <c:pt idx="12">
                  <c:v>0.830078125</c:v>
                </c:pt>
                <c:pt idx="13">
                  <c:v>2.783203125</c:v>
                </c:pt>
                <c:pt idx="14">
                  <c:v>3.14453125</c:v>
                </c:pt>
                <c:pt idx="15">
                  <c:v>1.42578125</c:v>
                </c:pt>
                <c:pt idx="16">
                  <c:v>1.46484375E-2</c:v>
                </c:pt>
                <c:pt idx="17">
                  <c:v>1.025390625</c:v>
                </c:pt>
                <c:pt idx="18">
                  <c:v>2.91015625</c:v>
                </c:pt>
                <c:pt idx="19">
                  <c:v>3.0419921875</c:v>
                </c:pt>
                <c:pt idx="20">
                  <c:v>1.2060546875</c:v>
                </c:pt>
                <c:pt idx="21">
                  <c:v>0</c:v>
                </c:pt>
                <c:pt idx="22">
                  <c:v>1.2353515625</c:v>
                </c:pt>
                <c:pt idx="23">
                  <c:v>3.0517578125</c:v>
                </c:pt>
                <c:pt idx="24">
                  <c:v>2.900390625</c:v>
                </c:pt>
                <c:pt idx="25">
                  <c:v>1.025390625</c:v>
                </c:pt>
                <c:pt idx="26">
                  <c:v>2.9296875E-2</c:v>
                </c:pt>
                <c:pt idx="27">
                  <c:v>1.455078125</c:v>
                </c:pt>
                <c:pt idx="28">
                  <c:v>3.1494140625</c:v>
                </c:pt>
                <c:pt idx="29">
                  <c:v>2.75390625</c:v>
                </c:pt>
                <c:pt idx="30">
                  <c:v>0.8251953125</c:v>
                </c:pt>
                <c:pt idx="31">
                  <c:v>7.8125E-2</c:v>
                </c:pt>
                <c:pt idx="32">
                  <c:v>1.669921875</c:v>
                </c:pt>
                <c:pt idx="33">
                  <c:v>3.232421875</c:v>
                </c:pt>
                <c:pt idx="34">
                  <c:v>2.587890625</c:v>
                </c:pt>
                <c:pt idx="35">
                  <c:v>0.634765625</c:v>
                </c:pt>
                <c:pt idx="36">
                  <c:v>0.1611328125</c:v>
                </c:pt>
                <c:pt idx="37">
                  <c:v>1.8896484375</c:v>
                </c:pt>
                <c:pt idx="38">
                  <c:v>3.28125</c:v>
                </c:pt>
                <c:pt idx="39">
                  <c:v>2.392578125</c:v>
                </c:pt>
                <c:pt idx="40">
                  <c:v>0.4638671875</c:v>
                </c:pt>
                <c:pt idx="41">
                  <c:v>0.2783203125</c:v>
                </c:pt>
                <c:pt idx="42">
                  <c:v>2.109375</c:v>
                </c:pt>
                <c:pt idx="43">
                  <c:v>3.2958984375</c:v>
                </c:pt>
                <c:pt idx="44">
                  <c:v>2.1875</c:v>
                </c:pt>
                <c:pt idx="45">
                  <c:v>0.3271484375</c:v>
                </c:pt>
                <c:pt idx="46">
                  <c:v>0.419921875</c:v>
                </c:pt>
                <c:pt idx="47">
                  <c:v>2.2998046875</c:v>
                </c:pt>
                <c:pt idx="48">
                  <c:v>3.30078125</c:v>
                </c:pt>
                <c:pt idx="49">
                  <c:v>1.9921875</c:v>
                </c:pt>
                <c:pt idx="50">
                  <c:v>0.2099609375</c:v>
                </c:pt>
                <c:pt idx="51">
                  <c:v>0.5615234375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A-4CE6-A501-0DB5ED0EF8EA}"/>
            </c:ext>
          </c:extLst>
        </c:ser>
        <c:ser>
          <c:idx val="2"/>
          <c:order val="1"/>
          <c:tx>
            <c:strRef>
              <c:f>Sheet5!$D$1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Sheet5!$A$2:$A$53</c:f>
              <c:numCache>
                <c:formatCode>General</c:formatCode>
                <c:ptCount val="52"/>
                <c:pt idx="2">
                  <c:v>0</c:v>
                </c:pt>
                <c:pt idx="3">
                  <c:v>20</c:v>
                </c:pt>
                <c:pt idx="4">
                  <c:v>39</c:v>
                </c:pt>
                <c:pt idx="5">
                  <c:v>60</c:v>
                </c:pt>
                <c:pt idx="6">
                  <c:v>80</c:v>
                </c:pt>
                <c:pt idx="7">
                  <c:v>101</c:v>
                </c:pt>
                <c:pt idx="8">
                  <c:v>121</c:v>
                </c:pt>
                <c:pt idx="9">
                  <c:v>142</c:v>
                </c:pt>
                <c:pt idx="10">
                  <c:v>162</c:v>
                </c:pt>
                <c:pt idx="11">
                  <c:v>183</c:v>
                </c:pt>
                <c:pt idx="12">
                  <c:v>203</c:v>
                </c:pt>
                <c:pt idx="13">
                  <c:v>224</c:v>
                </c:pt>
                <c:pt idx="14">
                  <c:v>244</c:v>
                </c:pt>
                <c:pt idx="15">
                  <c:v>265</c:v>
                </c:pt>
                <c:pt idx="16">
                  <c:v>285</c:v>
                </c:pt>
                <c:pt idx="17">
                  <c:v>306</c:v>
                </c:pt>
                <c:pt idx="18">
                  <c:v>325</c:v>
                </c:pt>
                <c:pt idx="19">
                  <c:v>346</c:v>
                </c:pt>
                <c:pt idx="20">
                  <c:v>366</c:v>
                </c:pt>
                <c:pt idx="21">
                  <c:v>387</c:v>
                </c:pt>
                <c:pt idx="22">
                  <c:v>407</c:v>
                </c:pt>
                <c:pt idx="23">
                  <c:v>428</c:v>
                </c:pt>
                <c:pt idx="24">
                  <c:v>448</c:v>
                </c:pt>
                <c:pt idx="25">
                  <c:v>468</c:v>
                </c:pt>
                <c:pt idx="26">
                  <c:v>489</c:v>
                </c:pt>
                <c:pt idx="27">
                  <c:v>509</c:v>
                </c:pt>
                <c:pt idx="28">
                  <c:v>530</c:v>
                </c:pt>
                <c:pt idx="29">
                  <c:v>550</c:v>
                </c:pt>
                <c:pt idx="30">
                  <c:v>571</c:v>
                </c:pt>
                <c:pt idx="31">
                  <c:v>591</c:v>
                </c:pt>
                <c:pt idx="32">
                  <c:v>612</c:v>
                </c:pt>
                <c:pt idx="33">
                  <c:v>631</c:v>
                </c:pt>
                <c:pt idx="34">
                  <c:v>652</c:v>
                </c:pt>
                <c:pt idx="35">
                  <c:v>672</c:v>
                </c:pt>
                <c:pt idx="36">
                  <c:v>693</c:v>
                </c:pt>
                <c:pt idx="37">
                  <c:v>713</c:v>
                </c:pt>
                <c:pt idx="38">
                  <c:v>734</c:v>
                </c:pt>
                <c:pt idx="39">
                  <c:v>754</c:v>
                </c:pt>
                <c:pt idx="40">
                  <c:v>775</c:v>
                </c:pt>
                <c:pt idx="41">
                  <c:v>795</c:v>
                </c:pt>
                <c:pt idx="42">
                  <c:v>816</c:v>
                </c:pt>
                <c:pt idx="43">
                  <c:v>836</c:v>
                </c:pt>
                <c:pt idx="44">
                  <c:v>857</c:v>
                </c:pt>
                <c:pt idx="45">
                  <c:v>877</c:v>
                </c:pt>
                <c:pt idx="46">
                  <c:v>898</c:v>
                </c:pt>
                <c:pt idx="47">
                  <c:v>918</c:v>
                </c:pt>
                <c:pt idx="48">
                  <c:v>939</c:v>
                </c:pt>
                <c:pt idx="49">
                  <c:v>958</c:v>
                </c:pt>
                <c:pt idx="50">
                  <c:v>978</c:v>
                </c:pt>
                <c:pt idx="51">
                  <c:v>999</c:v>
                </c:pt>
              </c:numCache>
            </c:numRef>
          </c:xVal>
          <c:yVal>
            <c:numRef>
              <c:f>Sheet5!$D$2:$D$53</c:f>
              <c:numCache>
                <c:formatCode>General</c:formatCode>
                <c:ptCount val="52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3.2189181098356752</c:v>
                </c:pt>
                <c:pt idx="4">
                  <c:v>2.7033281269290796</c:v>
                </c:pt>
                <c:pt idx="5">
                  <c:v>0.68270730136945534</c:v>
                </c:pt>
                <c:pt idx="6">
                  <c:v>7.9462549954118791E-2</c:v>
                </c:pt>
                <c:pt idx="7">
                  <c:v>1.7483059905350833</c:v>
                </c:pt>
                <c:pt idx="8">
                  <c:v>3.2465688145946059</c:v>
                </c:pt>
                <c:pt idx="9">
                  <c:v>2.4514254385758658</c:v>
                </c:pt>
                <c:pt idx="10">
                  <c:v>0.52671896223920867</c:v>
                </c:pt>
                <c:pt idx="11">
                  <c:v>0.19948504527917085</c:v>
                </c:pt>
                <c:pt idx="12">
                  <c:v>1.9486925727393349</c:v>
                </c:pt>
                <c:pt idx="13">
                  <c:v>3.2959629646976798</c:v>
                </c:pt>
                <c:pt idx="14">
                  <c:v>2.2693105434980216</c:v>
                </c:pt>
                <c:pt idx="15">
                  <c:v>0.32335594721915017</c:v>
                </c:pt>
                <c:pt idx="16">
                  <c:v>0.30637270442368919</c:v>
                </c:pt>
                <c:pt idx="17">
                  <c:v>2.2424236575709386</c:v>
                </c:pt>
                <c:pt idx="18">
                  <c:v>3.2999115863270165</c:v>
                </c:pt>
                <c:pt idx="19">
                  <c:v>2.0779266424455254</c:v>
                </c:pt>
                <c:pt idx="20">
                  <c:v>0.26726056395820397</c:v>
                </c:pt>
                <c:pt idx="21">
                  <c:v>0.43336996699924446</c:v>
                </c:pt>
                <c:pt idx="22">
                  <c:v>2.3331222438336705</c:v>
                </c:pt>
                <c:pt idx="23">
                  <c:v>3.2748382905526574</c:v>
                </c:pt>
                <c:pt idx="24">
                  <c:v>1.8801381118462108</c:v>
                </c:pt>
                <c:pt idx="25">
                  <c:v>0.16767372861025659</c:v>
                </c:pt>
                <c:pt idx="26">
                  <c:v>0.57857610905087775</c:v>
                </c:pt>
                <c:pt idx="27">
                  <c:v>2.5114117072516433</c:v>
                </c:pt>
                <c:pt idx="28">
                  <c:v>3.2276270526320596</c:v>
                </c:pt>
                <c:pt idx="29">
                  <c:v>1.6789051839956532</c:v>
                </c:pt>
                <c:pt idx="30">
                  <c:v>5.9564983023943988E-2</c:v>
                </c:pt>
                <c:pt idx="31">
                  <c:v>0.73981788064387877</c:v>
                </c:pt>
                <c:pt idx="32">
                  <c:v>2.7558421553476098</c:v>
                </c:pt>
                <c:pt idx="33">
                  <c:v>3.1960289284419279</c:v>
                </c:pt>
                <c:pt idx="34">
                  <c:v>1.4772396422876848</c:v>
                </c:pt>
                <c:pt idx="35">
                  <c:v>3.6214885995254582E-2</c:v>
                </c:pt>
                <c:pt idx="36">
                  <c:v>0.91468203214127963</c:v>
                </c:pt>
                <c:pt idx="37">
                  <c:v>2.8268378441732089</c:v>
                </c:pt>
                <c:pt idx="38">
                  <c:v>3.0634291708115029</c:v>
                </c:pt>
                <c:pt idx="39">
                  <c:v>1.2781597448976278</c:v>
                </c:pt>
                <c:pt idx="40">
                  <c:v>5.0273363152357193E-4</c:v>
                </c:pt>
                <c:pt idx="41">
                  <c:v>1.1005514324737069</c:v>
                </c:pt>
                <c:pt idx="42">
                  <c:v>3.0196931043522133</c:v>
                </c:pt>
                <c:pt idx="43">
                  <c:v>2.9489000196243667</c:v>
                </c:pt>
                <c:pt idx="44">
                  <c:v>0.98847592272399842</c:v>
                </c:pt>
                <c:pt idx="45">
                  <c:v>7.8731999684531311E-3</c:v>
                </c:pt>
                <c:pt idx="46">
                  <c:v>1.3964666084051978</c:v>
                </c:pt>
                <c:pt idx="47">
                  <c:v>3.1217864004100946</c:v>
                </c:pt>
                <c:pt idx="48">
                  <c:v>2.7392995237905482</c:v>
                </c:pt>
                <c:pt idx="49">
                  <c:v>0.89959182953018058</c:v>
                </c:pt>
                <c:pt idx="50">
                  <c:v>2.0382340013422248E-2</c:v>
                </c:pt>
                <c:pt idx="51">
                  <c:v>1.4940555315421529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A-4CE6-A501-0DB5ED0E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02671"/>
        <c:axId val="1735182703"/>
      </c:scatterChart>
      <c:valAx>
        <c:axId val="158160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82703"/>
        <c:crosses val="autoZero"/>
        <c:crossBetween val="midCat"/>
      </c:valAx>
      <c:valAx>
        <c:axId val="17351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0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Sheet4!$C$1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39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201</c:v>
                </c:pt>
                <c:pt idx="6">
                  <c:v>241</c:v>
                </c:pt>
                <c:pt idx="7">
                  <c:v>282</c:v>
                </c:pt>
                <c:pt idx="8">
                  <c:v>322</c:v>
                </c:pt>
                <c:pt idx="9">
                  <c:v>363</c:v>
                </c:pt>
                <c:pt idx="10">
                  <c:v>403</c:v>
                </c:pt>
                <c:pt idx="11">
                  <c:v>444</c:v>
                </c:pt>
                <c:pt idx="12">
                  <c:v>484</c:v>
                </c:pt>
                <c:pt idx="13">
                  <c:v>525</c:v>
                </c:pt>
                <c:pt idx="14">
                  <c:v>565</c:v>
                </c:pt>
                <c:pt idx="15">
                  <c:v>606</c:v>
                </c:pt>
                <c:pt idx="16">
                  <c:v>646</c:v>
                </c:pt>
                <c:pt idx="17">
                  <c:v>687</c:v>
                </c:pt>
                <c:pt idx="18">
                  <c:v>727</c:v>
                </c:pt>
                <c:pt idx="19">
                  <c:v>766</c:v>
                </c:pt>
                <c:pt idx="20">
                  <c:v>807</c:v>
                </c:pt>
                <c:pt idx="21">
                  <c:v>847</c:v>
                </c:pt>
                <c:pt idx="22">
                  <c:v>888</c:v>
                </c:pt>
                <c:pt idx="23">
                  <c:v>928</c:v>
                </c:pt>
                <c:pt idx="24">
                  <c:v>969</c:v>
                </c:pt>
                <c:pt idx="25">
                  <c:v>1009</c:v>
                </c:pt>
                <c:pt idx="26">
                  <c:v>1050</c:v>
                </c:pt>
                <c:pt idx="27">
                  <c:v>1090</c:v>
                </c:pt>
                <c:pt idx="28">
                  <c:v>1131</c:v>
                </c:pt>
                <c:pt idx="29">
                  <c:v>1171</c:v>
                </c:pt>
                <c:pt idx="30">
                  <c:v>1212</c:v>
                </c:pt>
                <c:pt idx="31">
                  <c:v>1252</c:v>
                </c:pt>
                <c:pt idx="32">
                  <c:v>1293</c:v>
                </c:pt>
                <c:pt idx="33">
                  <c:v>1333</c:v>
                </c:pt>
                <c:pt idx="34">
                  <c:v>1374</c:v>
                </c:pt>
                <c:pt idx="35">
                  <c:v>1414</c:v>
                </c:pt>
                <c:pt idx="36">
                  <c:v>1455</c:v>
                </c:pt>
                <c:pt idx="37">
                  <c:v>1495</c:v>
                </c:pt>
                <c:pt idx="38">
                  <c:v>1536</c:v>
                </c:pt>
                <c:pt idx="39">
                  <c:v>1575</c:v>
                </c:pt>
                <c:pt idx="40">
                  <c:v>1616</c:v>
                </c:pt>
                <c:pt idx="41">
                  <c:v>1656</c:v>
                </c:pt>
                <c:pt idx="42">
                  <c:v>1697</c:v>
                </c:pt>
                <c:pt idx="43">
                  <c:v>1738</c:v>
                </c:pt>
                <c:pt idx="44">
                  <c:v>1778</c:v>
                </c:pt>
                <c:pt idx="45">
                  <c:v>1819</c:v>
                </c:pt>
                <c:pt idx="46">
                  <c:v>1859</c:v>
                </c:pt>
                <c:pt idx="47">
                  <c:v>1900</c:v>
                </c:pt>
                <c:pt idx="48">
                  <c:v>1940</c:v>
                </c:pt>
                <c:pt idx="49">
                  <c:v>1981</c:v>
                </c:pt>
              </c:numCache>
            </c:numRef>
          </c:xVal>
          <c:y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1.26953125</c:v>
                </c:pt>
                <c:pt idx="2">
                  <c:v>2.91015625</c:v>
                </c:pt>
                <c:pt idx="3">
                  <c:v>1.46484375E-2</c:v>
                </c:pt>
                <c:pt idx="4">
                  <c:v>3.10546875</c:v>
                </c:pt>
                <c:pt idx="5">
                  <c:v>0.9619140625</c:v>
                </c:pt>
                <c:pt idx="6">
                  <c:v>1.4892578125</c:v>
                </c:pt>
                <c:pt idx="7">
                  <c:v>2.7783203125</c:v>
                </c:pt>
                <c:pt idx="8">
                  <c:v>6.8359375E-2</c:v>
                </c:pt>
                <c:pt idx="9">
                  <c:v>3.193359375</c:v>
                </c:pt>
                <c:pt idx="10">
                  <c:v>0.7470703125</c:v>
                </c:pt>
                <c:pt idx="11">
                  <c:v>1.71875</c:v>
                </c:pt>
                <c:pt idx="12">
                  <c:v>2.587890625</c:v>
                </c:pt>
                <c:pt idx="13">
                  <c:v>0.146484375</c:v>
                </c:pt>
                <c:pt idx="14">
                  <c:v>3.2568359375</c:v>
                </c:pt>
                <c:pt idx="15">
                  <c:v>0.576171875</c:v>
                </c:pt>
                <c:pt idx="16">
                  <c:v>1.9287109375</c:v>
                </c:pt>
                <c:pt idx="17">
                  <c:v>2.3974609375</c:v>
                </c:pt>
                <c:pt idx="18">
                  <c:v>0.2490234375</c:v>
                </c:pt>
                <c:pt idx="19">
                  <c:v>3.30078125</c:v>
                </c:pt>
                <c:pt idx="20">
                  <c:v>0.4150390625</c:v>
                </c:pt>
                <c:pt idx="21">
                  <c:v>2.1484375</c:v>
                </c:pt>
                <c:pt idx="22">
                  <c:v>2.1875</c:v>
                </c:pt>
                <c:pt idx="23">
                  <c:v>0.3759765625</c:v>
                </c:pt>
                <c:pt idx="24">
                  <c:v>3.30078125</c:v>
                </c:pt>
                <c:pt idx="25">
                  <c:v>0.2685546875</c:v>
                </c:pt>
                <c:pt idx="26">
                  <c:v>2.392578125</c:v>
                </c:pt>
                <c:pt idx="27">
                  <c:v>1.953125</c:v>
                </c:pt>
                <c:pt idx="28">
                  <c:v>0.556640625</c:v>
                </c:pt>
                <c:pt idx="29">
                  <c:v>3.271484375</c:v>
                </c:pt>
                <c:pt idx="30">
                  <c:v>0.1416015625</c:v>
                </c:pt>
                <c:pt idx="31">
                  <c:v>2.5830078125</c:v>
                </c:pt>
                <c:pt idx="32">
                  <c:v>1.7041015625</c:v>
                </c:pt>
                <c:pt idx="33">
                  <c:v>0.7470703125</c:v>
                </c:pt>
                <c:pt idx="34">
                  <c:v>3.193359375</c:v>
                </c:pt>
                <c:pt idx="35">
                  <c:v>7.32421875E-2</c:v>
                </c:pt>
                <c:pt idx="36">
                  <c:v>2.7783203125</c:v>
                </c:pt>
                <c:pt idx="37">
                  <c:v>1.4501953125</c:v>
                </c:pt>
                <c:pt idx="38">
                  <c:v>0.9814453125</c:v>
                </c:pt>
                <c:pt idx="39">
                  <c:v>3.0859375</c:v>
                </c:pt>
                <c:pt idx="40">
                  <c:v>4.8828125E-3</c:v>
                </c:pt>
                <c:pt idx="41">
                  <c:v>2.94921875</c:v>
                </c:pt>
                <c:pt idx="42">
                  <c:v>1.2060546875</c:v>
                </c:pt>
                <c:pt idx="43">
                  <c:v>1.2109375</c:v>
                </c:pt>
                <c:pt idx="44">
                  <c:v>2.9345703125</c:v>
                </c:pt>
                <c:pt idx="45">
                  <c:v>4.8828125E-3</c:v>
                </c:pt>
                <c:pt idx="46">
                  <c:v>3.0908203125</c:v>
                </c:pt>
                <c:pt idx="47">
                  <c:v>0.986328125</c:v>
                </c:pt>
                <c:pt idx="48">
                  <c:v>1.4453125</c:v>
                </c:pt>
                <c:pt idx="49">
                  <c:v>2.7978515625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CA-4FB3-9891-B6A6409171E5}"/>
            </c:ext>
          </c:extLst>
        </c:ser>
        <c:ser>
          <c:idx val="2"/>
          <c:order val="1"/>
          <c:tx>
            <c:strRef>
              <c:f>Sheet4!$D$1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39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201</c:v>
                </c:pt>
                <c:pt idx="6">
                  <c:v>241</c:v>
                </c:pt>
                <c:pt idx="7">
                  <c:v>282</c:v>
                </c:pt>
                <c:pt idx="8">
                  <c:v>322</c:v>
                </c:pt>
                <c:pt idx="9">
                  <c:v>363</c:v>
                </c:pt>
                <c:pt idx="10">
                  <c:v>403</c:v>
                </c:pt>
                <c:pt idx="11">
                  <c:v>444</c:v>
                </c:pt>
                <c:pt idx="12">
                  <c:v>484</c:v>
                </c:pt>
                <c:pt idx="13">
                  <c:v>525</c:v>
                </c:pt>
                <c:pt idx="14">
                  <c:v>565</c:v>
                </c:pt>
                <c:pt idx="15">
                  <c:v>606</c:v>
                </c:pt>
                <c:pt idx="16">
                  <c:v>646</c:v>
                </c:pt>
                <c:pt idx="17">
                  <c:v>687</c:v>
                </c:pt>
                <c:pt idx="18">
                  <c:v>727</c:v>
                </c:pt>
                <c:pt idx="19">
                  <c:v>766</c:v>
                </c:pt>
                <c:pt idx="20">
                  <c:v>807</c:v>
                </c:pt>
                <c:pt idx="21">
                  <c:v>847</c:v>
                </c:pt>
                <c:pt idx="22">
                  <c:v>888</c:v>
                </c:pt>
                <c:pt idx="23">
                  <c:v>928</c:v>
                </c:pt>
                <c:pt idx="24">
                  <c:v>969</c:v>
                </c:pt>
                <c:pt idx="25">
                  <c:v>1009</c:v>
                </c:pt>
                <c:pt idx="26">
                  <c:v>1050</c:v>
                </c:pt>
                <c:pt idx="27">
                  <c:v>1090</c:v>
                </c:pt>
                <c:pt idx="28">
                  <c:v>1131</c:v>
                </c:pt>
                <c:pt idx="29">
                  <c:v>1171</c:v>
                </c:pt>
                <c:pt idx="30">
                  <c:v>1212</c:v>
                </c:pt>
                <c:pt idx="31">
                  <c:v>1252</c:v>
                </c:pt>
                <c:pt idx="32">
                  <c:v>1293</c:v>
                </c:pt>
                <c:pt idx="33">
                  <c:v>1333</c:v>
                </c:pt>
                <c:pt idx="34">
                  <c:v>1374</c:v>
                </c:pt>
                <c:pt idx="35">
                  <c:v>1414</c:v>
                </c:pt>
                <c:pt idx="36">
                  <c:v>1455</c:v>
                </c:pt>
                <c:pt idx="37">
                  <c:v>1495</c:v>
                </c:pt>
                <c:pt idx="38">
                  <c:v>1536</c:v>
                </c:pt>
                <c:pt idx="39">
                  <c:v>1575</c:v>
                </c:pt>
                <c:pt idx="40">
                  <c:v>1616</c:v>
                </c:pt>
                <c:pt idx="41">
                  <c:v>1656</c:v>
                </c:pt>
                <c:pt idx="42">
                  <c:v>1697</c:v>
                </c:pt>
                <c:pt idx="43">
                  <c:v>1738</c:v>
                </c:pt>
                <c:pt idx="44">
                  <c:v>1778</c:v>
                </c:pt>
                <c:pt idx="45">
                  <c:v>1819</c:v>
                </c:pt>
                <c:pt idx="46">
                  <c:v>1859</c:v>
                </c:pt>
                <c:pt idx="47">
                  <c:v>1900</c:v>
                </c:pt>
                <c:pt idx="48">
                  <c:v>1940</c:v>
                </c:pt>
                <c:pt idx="49">
                  <c:v>1981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1.65</c:v>
                </c:pt>
                <c:pt idx="1">
                  <c:v>2.7033281269290796</c:v>
                </c:pt>
                <c:pt idx="2">
                  <c:v>7.9462549954118791E-2</c:v>
                </c:pt>
                <c:pt idx="3">
                  <c:v>3.2172828511105118</c:v>
                </c:pt>
                <c:pt idx="4">
                  <c:v>0.68697009430507328</c:v>
                </c:pt>
                <c:pt idx="5">
                  <c:v>1.7430590803278443</c:v>
                </c:pt>
                <c:pt idx="6">
                  <c:v>2.5447826296453684</c:v>
                </c:pt>
                <c:pt idx="7">
                  <c:v>0.15078510428844039</c:v>
                </c:pt>
                <c:pt idx="8">
                  <c:v>3.2675176129867824</c:v>
                </c:pt>
                <c:pt idx="9">
                  <c:v>0.46034193873200613</c:v>
                </c:pt>
                <c:pt idx="10">
                  <c:v>1.9383487353963176</c:v>
                </c:pt>
                <c:pt idx="11">
                  <c:v>2.2790408990514361</c:v>
                </c:pt>
                <c:pt idx="12">
                  <c:v>0.24339473206492637</c:v>
                </c:pt>
                <c:pt idx="13">
                  <c:v>3.2997692907139116</c:v>
                </c:pt>
                <c:pt idx="14">
                  <c:v>0.33279148751978865</c:v>
                </c:pt>
                <c:pt idx="15">
                  <c:v>2.2276809179196766</c:v>
                </c:pt>
                <c:pt idx="16">
                  <c:v>2.0931346430078031</c:v>
                </c:pt>
                <c:pt idx="17">
                  <c:v>0.42277474063966419</c:v>
                </c:pt>
                <c:pt idx="18">
                  <c:v>3.2913388285087155</c:v>
                </c:pt>
                <c:pt idx="19">
                  <c:v>0.27884335679383587</c:v>
                </c:pt>
                <c:pt idx="20">
                  <c:v>2.3139306667945303</c:v>
                </c:pt>
                <c:pt idx="21">
                  <c:v>2.0027891011611541</c:v>
                </c:pt>
                <c:pt idx="22">
                  <c:v>0.4869318399186065</c:v>
                </c:pt>
                <c:pt idx="23">
                  <c:v>3.2792038183821455</c:v>
                </c:pt>
                <c:pt idx="24">
                  <c:v>0.13534448865017853</c:v>
                </c:pt>
                <c:pt idx="25">
                  <c:v>2.4888901251406166</c:v>
                </c:pt>
                <c:pt idx="26">
                  <c:v>1.7051751589027688</c:v>
                </c:pt>
                <c:pt idx="27">
                  <c:v>0.63440138190058726</c:v>
                </c:pt>
                <c:pt idx="28">
                  <c:v>3.2050133167578698</c:v>
                </c:pt>
                <c:pt idx="29">
                  <c:v>6.8251454203516998E-2</c:v>
                </c:pt>
                <c:pt idx="30">
                  <c:v>2.7322375118109226</c:v>
                </c:pt>
                <c:pt idx="31">
                  <c:v>1.5086304953935981</c:v>
                </c:pt>
                <c:pt idx="32">
                  <c:v>0.88658804471592756</c:v>
                </c:pt>
                <c:pt idx="33">
                  <c:v>3.1283439870965681</c:v>
                </c:pt>
                <c:pt idx="34">
                  <c:v>9.3657069159524091E-3</c:v>
                </c:pt>
                <c:pt idx="35">
                  <c:v>2.8727024838653019</c:v>
                </c:pt>
                <c:pt idx="36">
                  <c:v>1.2133719216386323</c:v>
                </c:pt>
                <c:pt idx="37">
                  <c:v>1.0660003138005152</c:v>
                </c:pt>
                <c:pt idx="38">
                  <c:v>2.9712631961515616</c:v>
                </c:pt>
                <c:pt idx="39">
                  <c:v>2.0759964890198377E-3</c:v>
                </c:pt>
                <c:pt idx="40">
                  <c:v>2.995806530780492</c:v>
                </c:pt>
                <c:pt idx="41">
                  <c:v>1.1243252064099316</c:v>
                </c:pt>
                <c:pt idx="42">
                  <c:v>1.2537046858023835</c:v>
                </c:pt>
                <c:pt idx="43">
                  <c:v>2.8443259874866453</c:v>
                </c:pt>
                <c:pt idx="44">
                  <c:v>1.4323725433248596E-2</c:v>
                </c:pt>
                <c:pt idx="45">
                  <c:v>3.1463829486747392</c:v>
                </c:pt>
                <c:pt idx="46">
                  <c:v>0.84988181739431412</c:v>
                </c:pt>
                <c:pt idx="47">
                  <c:v>1.5502015691076485</c:v>
                </c:pt>
                <c:pt idx="48">
                  <c:v>2.7004307662764746</c:v>
                </c:pt>
                <c:pt idx="49">
                  <c:v>8.0619605842939798E-2</c:v>
                </c:pt>
                <c:pt idx="5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A-4FB3-9891-B6A64091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07647"/>
        <c:axId val="1734784511"/>
      </c:scatterChart>
      <c:valAx>
        <c:axId val="17708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4511"/>
        <c:crosses val="autoZero"/>
        <c:crossBetween val="midCat"/>
      </c:valAx>
      <c:valAx>
        <c:axId val="1734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0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50Hz Sampling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60</c:v>
                </c:pt>
                <c:pt idx="4">
                  <c:v>80</c:v>
                </c:pt>
                <c:pt idx="5">
                  <c:v>101</c:v>
                </c:pt>
                <c:pt idx="6">
                  <c:v>121</c:v>
                </c:pt>
                <c:pt idx="7">
                  <c:v>142</c:v>
                </c:pt>
                <c:pt idx="8">
                  <c:v>162</c:v>
                </c:pt>
                <c:pt idx="9">
                  <c:v>183</c:v>
                </c:pt>
                <c:pt idx="10">
                  <c:v>203</c:v>
                </c:pt>
                <c:pt idx="11">
                  <c:v>224</c:v>
                </c:pt>
                <c:pt idx="12">
                  <c:v>244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346</c:v>
                </c:pt>
                <c:pt idx="18">
                  <c:v>366</c:v>
                </c:pt>
                <c:pt idx="19">
                  <c:v>387</c:v>
                </c:pt>
                <c:pt idx="20">
                  <c:v>407</c:v>
                </c:pt>
                <c:pt idx="21">
                  <c:v>428</c:v>
                </c:pt>
                <c:pt idx="22">
                  <c:v>448</c:v>
                </c:pt>
                <c:pt idx="23">
                  <c:v>468</c:v>
                </c:pt>
                <c:pt idx="24">
                  <c:v>489</c:v>
                </c:pt>
                <c:pt idx="25">
                  <c:v>509</c:v>
                </c:pt>
                <c:pt idx="26">
                  <c:v>530</c:v>
                </c:pt>
                <c:pt idx="27">
                  <c:v>550</c:v>
                </c:pt>
                <c:pt idx="28">
                  <c:v>571</c:v>
                </c:pt>
                <c:pt idx="29">
                  <c:v>591</c:v>
                </c:pt>
                <c:pt idx="30">
                  <c:v>612</c:v>
                </c:pt>
                <c:pt idx="31">
                  <c:v>632</c:v>
                </c:pt>
                <c:pt idx="32">
                  <c:v>652</c:v>
                </c:pt>
                <c:pt idx="33">
                  <c:v>672</c:v>
                </c:pt>
                <c:pt idx="34">
                  <c:v>693</c:v>
                </c:pt>
                <c:pt idx="35">
                  <c:v>713</c:v>
                </c:pt>
                <c:pt idx="36">
                  <c:v>734</c:v>
                </c:pt>
                <c:pt idx="37">
                  <c:v>754</c:v>
                </c:pt>
                <c:pt idx="38">
                  <c:v>775</c:v>
                </c:pt>
                <c:pt idx="39">
                  <c:v>795</c:v>
                </c:pt>
                <c:pt idx="40">
                  <c:v>816</c:v>
                </c:pt>
                <c:pt idx="41">
                  <c:v>836</c:v>
                </c:pt>
                <c:pt idx="42">
                  <c:v>857</c:v>
                </c:pt>
                <c:pt idx="43">
                  <c:v>877</c:v>
                </c:pt>
                <c:pt idx="44">
                  <c:v>898</c:v>
                </c:pt>
                <c:pt idx="45">
                  <c:v>918</c:v>
                </c:pt>
                <c:pt idx="46">
                  <c:v>939</c:v>
                </c:pt>
                <c:pt idx="47">
                  <c:v>958</c:v>
                </c:pt>
                <c:pt idx="48">
                  <c:v>978</c:v>
                </c:pt>
                <c:pt idx="49">
                  <c:v>999</c:v>
                </c:pt>
              </c:numCache>
            </c:numRef>
          </c:xVal>
          <c:yVal>
            <c:numRef>
              <c:f>Sheet2!$C$2:$C$51</c:f>
              <c:numCache>
                <c:formatCode>General</c:formatCode>
                <c:ptCount val="50"/>
                <c:pt idx="0">
                  <c:v>1.884765625</c:v>
                </c:pt>
                <c:pt idx="1">
                  <c:v>3.28125</c:v>
                </c:pt>
                <c:pt idx="2">
                  <c:v>2.392578125</c:v>
                </c:pt>
                <c:pt idx="3">
                  <c:v>0.478515625</c:v>
                </c:pt>
                <c:pt idx="4">
                  <c:v>0.2587890625</c:v>
                </c:pt>
                <c:pt idx="5">
                  <c:v>2.0703125</c:v>
                </c:pt>
                <c:pt idx="6">
                  <c:v>3.291015625</c:v>
                </c:pt>
                <c:pt idx="7">
                  <c:v>2.216796875</c:v>
                </c:pt>
                <c:pt idx="8">
                  <c:v>0.341796875</c:v>
                </c:pt>
                <c:pt idx="9">
                  <c:v>0.3955078125</c:v>
                </c:pt>
                <c:pt idx="10">
                  <c:v>2.275390625</c:v>
                </c:pt>
                <c:pt idx="11">
                  <c:v>3.2958984375</c:v>
                </c:pt>
                <c:pt idx="12">
                  <c:v>2.0166015625</c:v>
                </c:pt>
                <c:pt idx="13">
                  <c:v>0.234375</c:v>
                </c:pt>
                <c:pt idx="14">
                  <c:v>0.5419921875</c:v>
                </c:pt>
                <c:pt idx="15">
                  <c:v>2.48046875</c:v>
                </c:pt>
                <c:pt idx="16">
                  <c:v>3.2568359375</c:v>
                </c:pt>
                <c:pt idx="17">
                  <c:v>1.7919921875</c:v>
                </c:pt>
                <c:pt idx="18">
                  <c:v>0.1220703125</c:v>
                </c:pt>
                <c:pt idx="19">
                  <c:v>0.712890625</c:v>
                </c:pt>
                <c:pt idx="20">
                  <c:v>2.65625</c:v>
                </c:pt>
                <c:pt idx="21">
                  <c:v>3.1884765625</c:v>
                </c:pt>
                <c:pt idx="22">
                  <c:v>1.5673828125</c:v>
                </c:pt>
                <c:pt idx="23">
                  <c:v>4.8828125E-2</c:v>
                </c:pt>
                <c:pt idx="24">
                  <c:v>0.9033203125</c:v>
                </c:pt>
                <c:pt idx="25">
                  <c:v>2.83203125</c:v>
                </c:pt>
                <c:pt idx="26">
                  <c:v>3.10546875</c:v>
                </c:pt>
                <c:pt idx="27">
                  <c:v>1.3427734375</c:v>
                </c:pt>
                <c:pt idx="28">
                  <c:v>1.46484375E-2</c:v>
                </c:pt>
                <c:pt idx="29">
                  <c:v>1.11328125</c:v>
                </c:pt>
                <c:pt idx="30">
                  <c:v>2.978515625</c:v>
                </c:pt>
                <c:pt idx="31">
                  <c:v>2.98828125</c:v>
                </c:pt>
                <c:pt idx="32">
                  <c:v>1.123046875</c:v>
                </c:pt>
                <c:pt idx="33">
                  <c:v>0</c:v>
                </c:pt>
                <c:pt idx="34">
                  <c:v>1.3330078125</c:v>
                </c:pt>
                <c:pt idx="35">
                  <c:v>3.10546875</c:v>
                </c:pt>
                <c:pt idx="36">
                  <c:v>2.8466796875</c:v>
                </c:pt>
                <c:pt idx="37">
                  <c:v>0.91796875</c:v>
                </c:pt>
                <c:pt idx="38">
                  <c:v>3.41796875E-2</c:v>
                </c:pt>
                <c:pt idx="39">
                  <c:v>1.552734375</c:v>
                </c:pt>
                <c:pt idx="40">
                  <c:v>3.1787109375</c:v>
                </c:pt>
                <c:pt idx="41">
                  <c:v>2.67578125</c:v>
                </c:pt>
                <c:pt idx="42">
                  <c:v>0.7421875</c:v>
                </c:pt>
                <c:pt idx="43">
                  <c:v>0.1123046875</c:v>
                </c:pt>
                <c:pt idx="44">
                  <c:v>1.748046875</c:v>
                </c:pt>
                <c:pt idx="45">
                  <c:v>3.26171875</c:v>
                </c:pt>
                <c:pt idx="46">
                  <c:v>2.5</c:v>
                </c:pt>
                <c:pt idx="47">
                  <c:v>0.56640625</c:v>
                </c:pt>
                <c:pt idx="48">
                  <c:v>0.205078125</c:v>
                </c:pt>
                <c:pt idx="49">
                  <c:v>1.9677734375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B8-493C-881B-98AD0890CC0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60</c:v>
                </c:pt>
                <c:pt idx="4">
                  <c:v>80</c:v>
                </c:pt>
                <c:pt idx="5">
                  <c:v>101</c:v>
                </c:pt>
                <c:pt idx="6">
                  <c:v>121</c:v>
                </c:pt>
                <c:pt idx="7">
                  <c:v>142</c:v>
                </c:pt>
                <c:pt idx="8">
                  <c:v>162</c:v>
                </c:pt>
                <c:pt idx="9">
                  <c:v>183</c:v>
                </c:pt>
                <c:pt idx="10">
                  <c:v>203</c:v>
                </c:pt>
                <c:pt idx="11">
                  <c:v>224</c:v>
                </c:pt>
                <c:pt idx="12">
                  <c:v>244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346</c:v>
                </c:pt>
                <c:pt idx="18">
                  <c:v>366</c:v>
                </c:pt>
                <c:pt idx="19">
                  <c:v>387</c:v>
                </c:pt>
                <c:pt idx="20">
                  <c:v>407</c:v>
                </c:pt>
                <c:pt idx="21">
                  <c:v>428</c:v>
                </c:pt>
                <c:pt idx="22">
                  <c:v>448</c:v>
                </c:pt>
                <c:pt idx="23">
                  <c:v>468</c:v>
                </c:pt>
                <c:pt idx="24">
                  <c:v>489</c:v>
                </c:pt>
                <c:pt idx="25">
                  <c:v>509</c:v>
                </c:pt>
                <c:pt idx="26">
                  <c:v>530</c:v>
                </c:pt>
                <c:pt idx="27">
                  <c:v>550</c:v>
                </c:pt>
                <c:pt idx="28">
                  <c:v>571</c:v>
                </c:pt>
                <c:pt idx="29">
                  <c:v>591</c:v>
                </c:pt>
                <c:pt idx="30">
                  <c:v>612</c:v>
                </c:pt>
                <c:pt idx="31">
                  <c:v>632</c:v>
                </c:pt>
                <c:pt idx="32">
                  <c:v>652</c:v>
                </c:pt>
                <c:pt idx="33">
                  <c:v>672</c:v>
                </c:pt>
                <c:pt idx="34">
                  <c:v>693</c:v>
                </c:pt>
                <c:pt idx="35">
                  <c:v>713</c:v>
                </c:pt>
                <c:pt idx="36">
                  <c:v>734</c:v>
                </c:pt>
                <c:pt idx="37">
                  <c:v>754</c:v>
                </c:pt>
                <c:pt idx="38">
                  <c:v>775</c:v>
                </c:pt>
                <c:pt idx="39">
                  <c:v>795</c:v>
                </c:pt>
                <c:pt idx="40">
                  <c:v>816</c:v>
                </c:pt>
                <c:pt idx="41">
                  <c:v>836</c:v>
                </c:pt>
                <c:pt idx="42">
                  <c:v>857</c:v>
                </c:pt>
                <c:pt idx="43">
                  <c:v>877</c:v>
                </c:pt>
                <c:pt idx="44">
                  <c:v>898</c:v>
                </c:pt>
                <c:pt idx="45">
                  <c:v>918</c:v>
                </c:pt>
                <c:pt idx="46">
                  <c:v>939</c:v>
                </c:pt>
                <c:pt idx="47">
                  <c:v>958</c:v>
                </c:pt>
                <c:pt idx="48">
                  <c:v>978</c:v>
                </c:pt>
                <c:pt idx="49">
                  <c:v>999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0</c:v>
                </c:pt>
                <c:pt idx="1">
                  <c:v>3.2189181098356752</c:v>
                </c:pt>
                <c:pt idx="2">
                  <c:v>2.7033281269290796</c:v>
                </c:pt>
                <c:pt idx="3">
                  <c:v>0.68270730136945534</c:v>
                </c:pt>
                <c:pt idx="4">
                  <c:v>7.9462549954118791E-2</c:v>
                </c:pt>
                <c:pt idx="5">
                  <c:v>1.7483059905350833</c:v>
                </c:pt>
                <c:pt idx="6">
                  <c:v>3.2465688145946059</c:v>
                </c:pt>
                <c:pt idx="7">
                  <c:v>2.4514254385758658</c:v>
                </c:pt>
                <c:pt idx="8">
                  <c:v>0.52671896223920867</c:v>
                </c:pt>
                <c:pt idx="9">
                  <c:v>0.19948504527917085</c:v>
                </c:pt>
                <c:pt idx="10">
                  <c:v>1.9486925727393349</c:v>
                </c:pt>
                <c:pt idx="11">
                  <c:v>3.2959629646976798</c:v>
                </c:pt>
                <c:pt idx="12">
                  <c:v>2.2693105434980216</c:v>
                </c:pt>
                <c:pt idx="13">
                  <c:v>0.32335594721915017</c:v>
                </c:pt>
                <c:pt idx="14">
                  <c:v>0.30637270442368919</c:v>
                </c:pt>
                <c:pt idx="15">
                  <c:v>2.144608726867772</c:v>
                </c:pt>
                <c:pt idx="16">
                  <c:v>3.2999115863270165</c:v>
                </c:pt>
                <c:pt idx="17">
                  <c:v>2.0779266424455254</c:v>
                </c:pt>
                <c:pt idx="18">
                  <c:v>0.26726056395820397</c:v>
                </c:pt>
                <c:pt idx="19">
                  <c:v>0.43336996699924446</c:v>
                </c:pt>
                <c:pt idx="20">
                  <c:v>2.3331222438336705</c:v>
                </c:pt>
                <c:pt idx="21">
                  <c:v>3.2748382905526574</c:v>
                </c:pt>
                <c:pt idx="22">
                  <c:v>1.8801381118462108</c:v>
                </c:pt>
                <c:pt idx="23">
                  <c:v>0.16767372861025659</c:v>
                </c:pt>
                <c:pt idx="24">
                  <c:v>0.57857610905087775</c:v>
                </c:pt>
                <c:pt idx="25">
                  <c:v>2.5114117072516433</c:v>
                </c:pt>
                <c:pt idx="26">
                  <c:v>3.2276270526320596</c:v>
                </c:pt>
                <c:pt idx="27">
                  <c:v>1.6789051839956532</c:v>
                </c:pt>
                <c:pt idx="28">
                  <c:v>5.9564983023943988E-2</c:v>
                </c:pt>
                <c:pt idx="29">
                  <c:v>0.73981788064387877</c:v>
                </c:pt>
                <c:pt idx="30">
                  <c:v>2.7558421553476098</c:v>
                </c:pt>
                <c:pt idx="31">
                  <c:v>3.1568040181254911</c:v>
                </c:pt>
                <c:pt idx="32">
                  <c:v>1.4772396422876848</c:v>
                </c:pt>
                <c:pt idx="33">
                  <c:v>3.6214885995254582E-2</c:v>
                </c:pt>
                <c:pt idx="34">
                  <c:v>0.91468203214127963</c:v>
                </c:pt>
                <c:pt idx="35">
                  <c:v>2.8268378441732089</c:v>
                </c:pt>
                <c:pt idx="36">
                  <c:v>3.0634291708115029</c:v>
                </c:pt>
                <c:pt idx="37">
                  <c:v>1.2781597448976278</c:v>
                </c:pt>
                <c:pt idx="38">
                  <c:v>5.0273363152357193E-4</c:v>
                </c:pt>
                <c:pt idx="39">
                  <c:v>1.1005514324737069</c:v>
                </c:pt>
                <c:pt idx="40">
                  <c:v>3.0196931043522133</c:v>
                </c:pt>
                <c:pt idx="41">
                  <c:v>2.9489000196243667</c:v>
                </c:pt>
                <c:pt idx="42">
                  <c:v>0.98847592272399842</c:v>
                </c:pt>
                <c:pt idx="43">
                  <c:v>7.8731999684531311E-3</c:v>
                </c:pt>
                <c:pt idx="44">
                  <c:v>1.3964666084051978</c:v>
                </c:pt>
                <c:pt idx="45">
                  <c:v>3.1217864004100946</c:v>
                </c:pt>
                <c:pt idx="46">
                  <c:v>2.7392995237905482</c:v>
                </c:pt>
                <c:pt idx="47">
                  <c:v>0.89959182953018058</c:v>
                </c:pt>
                <c:pt idx="48">
                  <c:v>2.0382340013422248E-2</c:v>
                </c:pt>
                <c:pt idx="49">
                  <c:v>1.4940555315421529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B8-493C-881B-98AD0890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16783"/>
        <c:axId val="1580588447"/>
      </c:scatterChart>
      <c:valAx>
        <c:axId val="157671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88447"/>
        <c:crosses val="autoZero"/>
        <c:crossBetween val="midCat"/>
      </c:valAx>
      <c:valAx>
        <c:axId val="15805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1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125730</xdr:rowOff>
    </xdr:from>
    <xdr:to>
      <xdr:col>12</xdr:col>
      <xdr:colOff>45720</xdr:colOff>
      <xdr:row>16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B38FA-B466-458C-BC96-37B46EE5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19050</xdr:rowOff>
    </xdr:from>
    <xdr:to>
      <xdr:col>11</xdr:col>
      <xdr:colOff>419100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538BC-7DDD-4E72-A20C-6937AE16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9</xdr:row>
      <xdr:rowOff>87630</xdr:rowOff>
    </xdr:from>
    <xdr:to>
      <xdr:col>12</xdr:col>
      <xdr:colOff>129540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2D0BE-33CB-4EB3-9738-A15CD08B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5</xdr:row>
      <xdr:rowOff>102870</xdr:rowOff>
    </xdr:from>
    <xdr:to>
      <xdr:col>13</xdr:col>
      <xdr:colOff>30480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F8927-8039-4AC7-9D7A-5423516B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41910</xdr:rowOff>
    </xdr:from>
    <xdr:to>
      <xdr:col>11</xdr:col>
      <xdr:colOff>99060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FF4B2-2D01-47FE-AF0A-02AB158E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9</xdr:row>
      <xdr:rowOff>87630</xdr:rowOff>
    </xdr:from>
    <xdr:to>
      <xdr:col>12</xdr:col>
      <xdr:colOff>129540</xdr:colOff>
      <xdr:row>24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E857C-DB68-445C-80A4-6D8ABC3B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3</xdr:row>
      <xdr:rowOff>133350</xdr:rowOff>
    </xdr:from>
    <xdr:to>
      <xdr:col>13</xdr:col>
      <xdr:colOff>510540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C4CD5-EA08-4C56-B2FF-A57402A7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148590</xdr:rowOff>
    </xdr:from>
    <xdr:to>
      <xdr:col>12</xdr:col>
      <xdr:colOff>213360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878DB-9334-4962-989C-4F71DD321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7B926FC-104D-4353-98EB-F1F564B1919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D5DBF76-1488-41DF-BD64-FE0662A0226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744551-AE02-460B-9FCC-C70B5B6AE589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28B8C0-4097-497E-A88E-DB43343DA08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13A0A0D-5E6C-4B82-BD08-56DACDAE47E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7402771-0976-47FB-89BB-2B68F8FD4963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D75820-8E3B-43E4-8EA1-FCA7E9FAB74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57F2BF-2E59-448F-9204-AC460B8FE636}" name="sampling_data__8" displayName="sampling_data__8" ref="A1:D53" tableType="queryTable" totalsRowShown="0">
  <autoFilter ref="A1:D53" xr:uid="{7969981C-D2DE-472A-88CA-F4DBB487953B}"/>
  <tableColumns count="4">
    <tableColumn id="1" xr3:uid="{5A1AE4D5-1CE2-49B2-AAD8-34A001C299C1}" uniqueName="1" name="Column1" queryTableFieldId="1"/>
    <tableColumn id="2" xr3:uid="{BD08F394-CC8E-4455-8EFB-579E20103D8D}" uniqueName="2" name="Column2" queryTableFieldId="2"/>
    <tableColumn id="3" xr3:uid="{F81DA9D0-6377-44BE-9F49-46F9E5E972ED}" uniqueName="3" name="Column3" queryTableFieldId="3" dataDxfId="3">
      <calculatedColumnFormula>sampling_data__8[[#This Row],[Column2]]/204.8</calculatedColumnFormula>
    </tableColumn>
    <tableColumn id="4" xr3:uid="{0CEFC5F6-9770-40AE-AABD-9A3D82908F34}" uniqueName="4" name="Column4" queryTableFieldId="4" dataDxfId="1">
      <calculatedColumnFormula>(SIN(sampling_data__8[[#This Row],[Column1]]/100*6.28)+1)*1.65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1B86D-8116-46E6-8C36-8F11F293BA15}" name="sampling_data__7" displayName="sampling_data__7" ref="A1:C53" tableType="queryTable" totalsRowShown="0">
  <autoFilter ref="A1:C53" xr:uid="{EB38A009-A7D9-4740-871C-484583935B45}"/>
  <tableColumns count="3">
    <tableColumn id="1" xr3:uid="{1ADA1793-E9B8-4A49-986E-B5223C6166BF}" uniqueName="1" name="Column1" queryTableFieldId="1"/>
    <tableColumn id="2" xr3:uid="{5D1EC4BD-60AB-4789-8F8C-A0B828F140D5}" uniqueName="2" name="Column2" queryTableFieldId="2"/>
    <tableColumn id="3" xr3:uid="{27C22F50-15DE-4842-9A67-78A0902CE8A2}" uniqueName="3" name="Column3" queryTableFieldId="3" dataDxfId="4">
      <calculatedColumnFormula>sampling_data__7[[#This Row],[Column2]]/204.8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370BF-C863-42A1-B4E7-9E17B2472142}" name="sampling_data__6" displayName="sampling_data__6" ref="A1:C52" tableType="queryTable" totalsRowShown="0">
  <autoFilter ref="A1:C52" xr:uid="{4EBBE9C6-26C9-4937-904C-0B4B36384569}"/>
  <tableColumns count="3">
    <tableColumn id="1" xr3:uid="{200F3DB2-F8C8-4D13-B7FD-3C4C5DFDF1DF}" uniqueName="1" name="Column1" queryTableFieldId="1"/>
    <tableColumn id="2" xr3:uid="{EC3A5D10-7D38-41DE-B6F8-739A603B8AAC}" uniqueName="2" name="Column2" queryTableFieldId="2"/>
    <tableColumn id="4" xr3:uid="{DEE88016-7129-446E-85C4-58D71AC463AA}" uniqueName="4" name="Column3" queryTableFieldId="4" dataDxfId="5">
      <calculatedColumnFormula>sampling_data__6[[#This Row],[Column2]]/204.8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5F98A7-DD16-47CF-B078-C50B2AF15C0C}" name="sampling_data__5" displayName="sampling_data__5" ref="A1:D52" tableType="queryTable" totalsRowShown="0">
  <autoFilter ref="A1:D52" xr:uid="{18583D55-246F-4A48-93FA-3CA4CF5D6E7E}"/>
  <tableColumns count="4">
    <tableColumn id="1" xr3:uid="{C2FB1440-3DD9-461F-9B8D-A18447EC4F0D}" uniqueName="1" name="Column1" queryTableFieldId="1"/>
    <tableColumn id="2" xr3:uid="{DFAE8278-2C1C-435D-841F-6DB5A2B9B616}" uniqueName="2" name="Column2" queryTableFieldId="2"/>
    <tableColumn id="3" xr3:uid="{468A3BE3-D6FE-46D9-951E-587A4068D568}" uniqueName="3" name="Column3" queryTableFieldId="3" dataDxfId="6">
      <calculatedColumnFormula>sampling_data__5[[#This Row],[Column2]]/204.8</calculatedColumnFormula>
    </tableColumn>
    <tableColumn id="4" xr3:uid="{38062ACC-42A4-4F66-BBF7-868307CA6A9F}" uniqueName="4" name="Column4" queryTableFieldId="4" dataDxfId="2">
      <calculatedColumnFormula>(SIN(sampling_data__5[[#This Row],[Column1]]/100*6.28)+1)*1.65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80C4D-ADFA-43CD-9505-6DFD71B53551}" name="sampling_data__2" displayName="sampling_data__2" ref="A1:C52" totalsRowShown="0">
  <autoFilter ref="A1:C52" xr:uid="{A01867BE-74FD-45D1-BDCA-1612335DE919}"/>
  <tableColumns count="3">
    <tableColumn id="1" xr3:uid="{1A87F504-0BC7-4251-9B1B-3DCB2286C4B9}" name="Column1"/>
    <tableColumn id="2" xr3:uid="{D282B848-4DB7-4CC8-9C33-196F647A0A01}" name="Column2"/>
    <tableColumn id="3" xr3:uid="{6ABA998F-96A5-49EB-887D-F9B6B7EEA8B7}" name="Column3" dataDxfId="11">
      <calculatedColumnFormula>sampling_data__2[[#This Row],[Column2]]/204.8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81A66-3161-4EC5-A919-0694E43B51FA}" name="sampling_data__4" displayName="sampling_data__4" ref="A1:D53" tableType="queryTable" totalsRowShown="0">
  <autoFilter ref="A1:D53" xr:uid="{F4537906-2646-495B-8116-E337392BE31E}"/>
  <tableColumns count="4">
    <tableColumn id="1" xr3:uid="{B6079F86-20FC-4E22-8D70-8F0F3977467D}" uniqueName="1" name="Column1" queryTableFieldId="1"/>
    <tableColumn id="2" xr3:uid="{61DA4B5A-927C-4090-8E69-2E94987E807B}" uniqueName="2" name="Column2" queryTableFieldId="2"/>
    <tableColumn id="3" xr3:uid="{437B6C97-07DA-45E7-B07D-49D644F31451}" uniqueName="3" name="Column3" queryTableFieldId="3" dataDxfId="7">
      <calculatedColumnFormula>sampling_data__4[[#This Row],[Column2]]/204.8</calculatedColumnFormula>
    </tableColumn>
    <tableColumn id="4" xr3:uid="{D2EB67F5-9C9A-4CEE-B2EB-E138DAB29E48}" uniqueName="4" name="Column4" queryTableFieldId="4" dataDxfId="8">
      <calculatedColumnFormula>(SIN(sampling_data__4[[#This Row],[Column1]]/100*6.28)+1)*1.65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D48434-F3D9-4B13-B583-ADEF39858FF2}" name="sampling_data__3" displayName="sampling_data__3" ref="A1:D52" tableType="queryTable" totalsRowShown="0">
  <autoFilter ref="A1:D52" xr:uid="{27A9846E-C6B1-4CFC-A9F0-AE4D8216EDF5}"/>
  <tableColumns count="4">
    <tableColumn id="1" xr3:uid="{9AB696FB-37EE-4AC9-A0B5-EBC619D72561}" uniqueName="1" name="Column1" queryTableFieldId="1"/>
    <tableColumn id="2" xr3:uid="{090F307B-39F4-4E62-9DDF-B1E1C388B901}" uniqueName="2" name="Column2" queryTableFieldId="2"/>
    <tableColumn id="3" xr3:uid="{F85B362E-C569-420B-A776-9D3F2D115858}" uniqueName="3" name="Column3" queryTableFieldId="3" dataDxfId="9">
      <calculatedColumnFormula>sampling_data__3[[#This Row],[Column2]]/204.8</calculatedColumnFormula>
    </tableColumn>
    <tableColumn id="4" xr3:uid="{1163AF36-AAE6-425C-AEC7-E38230A9B90E}" uniqueName="4" name="Column4" queryTableFieldId="4" dataDxfId="0">
      <calculatedColumnFormula>(SIN(sampling_data__3[[#This Row],[Column1]]/100*6.28)+1)*1.65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D5755-83A2-4E81-B4FC-588F932E0E39}" name="sampling_data" displayName="sampling_data" ref="A1:D51" tableType="queryTable" totalsRowShown="0">
  <autoFilter ref="A1:D51" xr:uid="{7E947E1F-786F-4B70-9A46-2C5B7B0763C0}"/>
  <tableColumns count="4">
    <tableColumn id="1" xr3:uid="{11FE8F6B-1A61-4038-BC57-B1F64EE99F57}" uniqueName="1" name="TIME" queryTableFieldId="1"/>
    <tableColumn id="2" xr3:uid="{FD069BC4-4120-4852-9155-0A80337EF309}" uniqueName="2" name="ADC" queryTableFieldId="2"/>
    <tableColumn id="3" xr3:uid="{814C37ED-46C8-4687-9170-FC96383CD342}" uniqueName="3" name="VOL" queryTableFieldId="3" dataDxfId="12">
      <calculatedColumnFormula>sampling_data[[#This Row],[ADC]]/204.8</calculatedColumnFormula>
    </tableColumn>
    <tableColumn id="4" xr3:uid="{D5DB1659-E47E-4E35-A97A-EA649B229B33}" uniqueName="4" name="SINE" queryTableFieldId="4" dataDxfId="10">
      <calculatedColumnFormula>(SIN(sampling_data[[#This Row],[TIME]]/100*6.28)+1)*1.65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BA15-2E98-4DFA-BCFC-62FD23AD465F}">
  <dimension ref="A1:D53"/>
  <sheetViews>
    <sheetView workbookViewId="0">
      <selection sqref="A1:D53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675</v>
      </c>
      <c r="C2">
        <f>sampling_data__8[[#This Row],[Column2]]/204.8</f>
        <v>3.2958984375</v>
      </c>
      <c r="D2">
        <f>(SIN(sampling_data__8[[#This Row],[Column1]]/100*6.28)+1)*1.65</f>
        <v>1.65</v>
      </c>
    </row>
    <row r="3" spans="1:4" x14ac:dyDescent="0.3">
      <c r="A3">
        <v>199</v>
      </c>
      <c r="B3">
        <v>675</v>
      </c>
      <c r="C3">
        <f>sampling_data__8[[#This Row],[Column2]]/204.8</f>
        <v>3.2958984375</v>
      </c>
      <c r="D3">
        <f>(SIN(sampling_data__8[[#This Row],[Column1]]/100*6.28)+1)*1.65</f>
        <v>1.5359594763139737</v>
      </c>
    </row>
    <row r="4" spans="1:4" x14ac:dyDescent="0.3">
      <c r="A4">
        <v>400</v>
      </c>
      <c r="B4">
        <v>675</v>
      </c>
      <c r="C4">
        <f>sampling_data__8[[#This Row],[Column2]]/204.8</f>
        <v>3.2958984375</v>
      </c>
      <c r="D4">
        <f>(SIN(sampling_data__8[[#This Row],[Column1]]/100*6.28)+1)*1.65</f>
        <v>1.6289775414193364</v>
      </c>
    </row>
    <row r="5" spans="1:4" x14ac:dyDescent="0.3">
      <c r="A5">
        <v>601</v>
      </c>
      <c r="B5">
        <v>675</v>
      </c>
      <c r="C5">
        <f>sampling_data__8[[#This Row],[Column2]]/204.8</f>
        <v>3.2958984375</v>
      </c>
      <c r="D5">
        <f>(SIN(sampling_data__8[[#This Row],[Column1]]/100*6.28)+1)*1.65</f>
        <v>1.7220625300644408</v>
      </c>
    </row>
    <row r="6" spans="1:4" x14ac:dyDescent="0.3">
      <c r="A6">
        <v>801</v>
      </c>
      <c r="B6">
        <v>676</v>
      </c>
      <c r="C6">
        <f>sampling_data__8[[#This Row],[Column2]]/204.8</f>
        <v>3.30078125</v>
      </c>
      <c r="D6">
        <f>(SIN(sampling_data__8[[#This Row],[Column1]]/100*6.28)+1)*1.65</f>
        <v>1.7115596549222736</v>
      </c>
    </row>
    <row r="7" spans="1:4" x14ac:dyDescent="0.3">
      <c r="A7">
        <v>1001</v>
      </c>
      <c r="B7">
        <v>675</v>
      </c>
      <c r="C7">
        <f>sampling_data__8[[#This Row],[Column2]]/204.8</f>
        <v>3.2958984375</v>
      </c>
      <c r="D7">
        <f>(SIN(sampling_data__8[[#This Row],[Column1]]/100*6.28)+1)*1.65</f>
        <v>1.7010542814067597</v>
      </c>
    </row>
    <row r="8" spans="1:4" x14ac:dyDescent="0.3">
      <c r="A8">
        <v>1202</v>
      </c>
      <c r="B8">
        <v>676</v>
      </c>
      <c r="C8">
        <f>sampling_data__8[[#This Row],[Column2]]/204.8</f>
        <v>3.30078125</v>
      </c>
      <c r="D8">
        <f>(SIN(sampling_data__8[[#This Row],[Column1]]/100*6.28)+1)*1.65</f>
        <v>1.7939875394919533</v>
      </c>
    </row>
    <row r="9" spans="1:4" x14ac:dyDescent="0.3">
      <c r="A9">
        <v>1402</v>
      </c>
      <c r="B9">
        <v>673</v>
      </c>
      <c r="C9">
        <f>sampling_data__8[[#This Row],[Column2]]/204.8</f>
        <v>3.2861328125</v>
      </c>
      <c r="D9">
        <f>(SIN(sampling_data__8[[#This Row],[Column1]]/100*6.28)+1)*1.65</f>
        <v>1.7835132749767373</v>
      </c>
    </row>
    <row r="10" spans="1:4" x14ac:dyDescent="0.3">
      <c r="A10">
        <v>1603</v>
      </c>
      <c r="B10">
        <v>670</v>
      </c>
      <c r="C10">
        <f>sampling_data__8[[#This Row],[Column2]]/204.8</f>
        <v>3.271484375</v>
      </c>
      <c r="D10">
        <f>(SIN(sampling_data__8[[#This Row],[Column1]]/100*6.28)+1)*1.65</f>
        <v>1.8760546838227614</v>
      </c>
    </row>
    <row r="11" spans="1:4" x14ac:dyDescent="0.3">
      <c r="A11">
        <v>1803</v>
      </c>
      <c r="B11">
        <v>667</v>
      </c>
      <c r="C11">
        <f>sampling_data__8[[#This Row],[Column2]]/204.8</f>
        <v>3.2568359375</v>
      </c>
      <c r="D11">
        <f>(SIN(sampling_data__8[[#This Row],[Column1]]/100*6.28)+1)*1.65</f>
        <v>1.8656377700833224</v>
      </c>
    </row>
    <row r="12" spans="1:4" x14ac:dyDescent="0.3">
      <c r="A12">
        <v>2003</v>
      </c>
      <c r="B12">
        <v>665</v>
      </c>
      <c r="C12">
        <f>sampling_data__8[[#This Row],[Column2]]/204.8</f>
        <v>3.2470703125</v>
      </c>
      <c r="D12">
        <f>(SIN(sampling_data__8[[#This Row],[Column1]]/100*6.28)+1)*1.65</f>
        <v>1.8552121047733847</v>
      </c>
    </row>
    <row r="13" spans="1:4" x14ac:dyDescent="0.3">
      <c r="A13">
        <v>2204</v>
      </c>
      <c r="B13">
        <v>663</v>
      </c>
      <c r="C13">
        <f>sampling_data__8[[#This Row],[Column2]]/204.8</f>
        <v>3.2373046875</v>
      </c>
      <c r="D13">
        <f>(SIN(sampling_data__8[[#This Row],[Column1]]/100*6.28)+1)*1.65</f>
        <v>1.9472220155199604</v>
      </c>
    </row>
    <row r="14" spans="1:4" x14ac:dyDescent="0.3">
      <c r="A14">
        <v>2405</v>
      </c>
      <c r="B14">
        <v>660</v>
      </c>
      <c r="C14">
        <f>sampling_data__8[[#This Row],[Column2]]/204.8</f>
        <v>3.22265625</v>
      </c>
      <c r="D14">
        <f>(SIN(sampling_data__8[[#This Row],[Column1]]/100*6.28)+1)*1.65</f>
        <v>2.0382857405818249</v>
      </c>
    </row>
    <row r="15" spans="1:4" x14ac:dyDescent="0.3">
      <c r="A15">
        <v>2605</v>
      </c>
      <c r="B15">
        <v>655</v>
      </c>
      <c r="C15">
        <f>sampling_data__8[[#This Row],[Column2]]/204.8</f>
        <v>3.1982421875</v>
      </c>
      <c r="D15">
        <f>(SIN(sampling_data__8[[#This Row],[Column1]]/100*6.28)+1)*1.65</f>
        <v>2.0280616135985836</v>
      </c>
    </row>
    <row r="16" spans="1:4" x14ac:dyDescent="0.3">
      <c r="A16">
        <v>2805</v>
      </c>
      <c r="B16">
        <v>650</v>
      </c>
      <c r="C16">
        <f>sampling_data__8[[#This Row],[Column2]]/204.8</f>
        <v>3.173828125</v>
      </c>
      <c r="D16">
        <f>(SIN(sampling_data__8[[#This Row],[Column1]]/100*6.28)+1)*1.65</f>
        <v>2.0178221431397398</v>
      </c>
    </row>
    <row r="17" spans="1:4" x14ac:dyDescent="0.3">
      <c r="A17">
        <v>3006</v>
      </c>
      <c r="B17">
        <v>644</v>
      </c>
      <c r="C17">
        <f>sampling_data__8[[#This Row],[Column2]]/204.8</f>
        <v>3.14453125</v>
      </c>
      <c r="D17">
        <f>(SIN(sampling_data__8[[#This Row],[Column1]]/100*6.28)+1)*1.65</f>
        <v>2.1079540322387569</v>
      </c>
    </row>
    <row r="18" spans="1:4" x14ac:dyDescent="0.3">
      <c r="A18">
        <v>3207</v>
      </c>
      <c r="B18">
        <v>636</v>
      </c>
      <c r="C18">
        <f>sampling_data__8[[#This Row],[Column2]]/204.8</f>
        <v>3.10546875</v>
      </c>
      <c r="D18">
        <f>(SIN(sampling_data__8[[#This Row],[Column1]]/100*6.28)+1)*1.65</f>
        <v>2.1966280564188532</v>
      </c>
    </row>
    <row r="19" spans="1:4" x14ac:dyDescent="0.3">
      <c r="A19">
        <v>3407</v>
      </c>
      <c r="B19">
        <v>631</v>
      </c>
      <c r="C19">
        <f>sampling_data__8[[#This Row],[Column2]]/204.8</f>
        <v>3.0810546875</v>
      </c>
      <c r="D19">
        <f>(SIN(sampling_data__8[[#This Row],[Column1]]/100*6.28)+1)*1.65</f>
        <v>2.1866991123831614</v>
      </c>
    </row>
    <row r="20" spans="1:4" x14ac:dyDescent="0.3">
      <c r="A20">
        <v>3607</v>
      </c>
      <c r="B20">
        <v>626</v>
      </c>
      <c r="C20">
        <f>sampling_data__8[[#This Row],[Column2]]/204.8</f>
        <v>3.056640625</v>
      </c>
      <c r="D20">
        <f>(SIN(sampling_data__8[[#This Row],[Column1]]/100*6.28)+1)*1.65</f>
        <v>2.176748386633967</v>
      </c>
    </row>
    <row r="21" spans="1:4" x14ac:dyDescent="0.3">
      <c r="A21">
        <v>3808</v>
      </c>
      <c r="B21">
        <v>617</v>
      </c>
      <c r="C21">
        <f>sampling_data__8[[#This Row],[Column2]]/204.8</f>
        <v>3.0126953125</v>
      </c>
      <c r="D21">
        <f>(SIN(sampling_data__8[[#This Row],[Column1]]/100*6.28)+1)*1.65</f>
        <v>2.2640995694672208</v>
      </c>
    </row>
    <row r="22" spans="1:4" x14ac:dyDescent="0.3">
      <c r="A22">
        <v>4008</v>
      </c>
      <c r="B22">
        <v>610</v>
      </c>
      <c r="C22">
        <f>sampling_data__8[[#This Row],[Column2]]/204.8</f>
        <v>2.978515625</v>
      </c>
      <c r="D22">
        <f>(SIN(sampling_data__8[[#This Row],[Column1]]/100*6.28)+1)*1.65</f>
        <v>2.2543308079719058</v>
      </c>
    </row>
    <row r="23" spans="1:4" x14ac:dyDescent="0.3">
      <c r="A23">
        <v>4209</v>
      </c>
      <c r="B23">
        <v>602</v>
      </c>
      <c r="C23">
        <f>sampling_data__8[[#This Row],[Column2]]/204.8</f>
        <v>2.939453125</v>
      </c>
      <c r="D23">
        <f>(SIN(sampling_data__8[[#This Row],[Column1]]/100*6.28)+1)*1.65</f>
        <v>2.3399614876878303</v>
      </c>
    </row>
    <row r="24" spans="1:4" x14ac:dyDescent="0.3">
      <c r="A24">
        <v>4409</v>
      </c>
      <c r="B24">
        <v>592</v>
      </c>
      <c r="C24">
        <f>sampling_data__8[[#This Row],[Column2]]/204.8</f>
        <v>2.890625</v>
      </c>
      <c r="D24">
        <f>(SIN(sampling_data__8[[#This Row],[Column1]]/100*6.28)+1)*1.65</f>
        <v>2.3303991646846609</v>
      </c>
    </row>
    <row r="25" spans="1:4" x14ac:dyDescent="0.3">
      <c r="A25">
        <v>4610</v>
      </c>
      <c r="B25">
        <v>585</v>
      </c>
      <c r="C25">
        <f>sampling_data__8[[#This Row],[Column2]]/204.8</f>
        <v>2.8564453125</v>
      </c>
      <c r="D25">
        <f>(SIN(sampling_data__8[[#This Row],[Column1]]/100*6.28)+1)*1.65</f>
        <v>2.4140948058312173</v>
      </c>
    </row>
    <row r="26" spans="1:4" x14ac:dyDescent="0.3">
      <c r="A26">
        <v>4810</v>
      </c>
      <c r="B26">
        <v>573</v>
      </c>
      <c r="C26">
        <f>sampling_data__8[[#This Row],[Column2]]/204.8</f>
        <v>2.7978515625</v>
      </c>
      <c r="D26">
        <f>(SIN(sampling_data__8[[#This Row],[Column1]]/100*6.28)+1)*1.65</f>
        <v>2.4047628783563111</v>
      </c>
    </row>
    <row r="27" spans="1:4" x14ac:dyDescent="0.3">
      <c r="A27">
        <v>5011</v>
      </c>
      <c r="B27">
        <v>563</v>
      </c>
      <c r="C27">
        <f>sampling_data__8[[#This Row],[Column2]]/204.8</f>
        <v>2.7490234375</v>
      </c>
      <c r="D27">
        <f>(SIN(sampling_data__8[[#This Row],[Column1]]/100*6.28)+1)*1.65</f>
        <v>2.4863137934447583</v>
      </c>
    </row>
    <row r="28" spans="1:4" x14ac:dyDescent="0.3">
      <c r="A28">
        <v>5212</v>
      </c>
      <c r="B28">
        <v>557</v>
      </c>
      <c r="C28">
        <f>sampling_data__8[[#This Row],[Column2]]/204.8</f>
        <v>2.7197265625</v>
      </c>
      <c r="D28">
        <f>(SIN(sampling_data__8[[#This Row],[Column1]]/100*6.28)+1)*1.65</f>
        <v>2.5652023615401043</v>
      </c>
    </row>
    <row r="29" spans="1:4" x14ac:dyDescent="0.3">
      <c r="A29">
        <v>5411</v>
      </c>
      <c r="B29">
        <v>545</v>
      </c>
      <c r="C29">
        <f>sampling_data__8[[#This Row],[Column2]]/204.8</f>
        <v>2.6611328125</v>
      </c>
      <c r="D29">
        <f>(SIN(sampling_data__8[[#This Row],[Column1]]/100*6.28)+1)*1.65</f>
        <v>2.4681239161580746</v>
      </c>
    </row>
    <row r="30" spans="1:4" x14ac:dyDescent="0.3">
      <c r="A30">
        <v>5612</v>
      </c>
      <c r="B30">
        <v>534</v>
      </c>
      <c r="C30">
        <f>sampling_data__8[[#This Row],[Column2]]/204.8</f>
        <v>2.607421875</v>
      </c>
      <c r="D30">
        <f>(SIN(sampling_data__8[[#This Row],[Column1]]/100*6.28)+1)*1.65</f>
        <v>2.5476358833804653</v>
      </c>
    </row>
    <row r="31" spans="1:4" x14ac:dyDescent="0.3">
      <c r="A31">
        <v>5813</v>
      </c>
      <c r="B31">
        <v>527</v>
      </c>
      <c r="C31">
        <f>sampling_data__8[[#This Row],[Column2]]/204.8</f>
        <v>2.5732421875</v>
      </c>
      <c r="D31">
        <f>(SIN(sampling_data__8[[#This Row],[Column1]]/100*6.28)+1)*1.65</f>
        <v>2.6242902889870057</v>
      </c>
    </row>
    <row r="32" spans="1:4" x14ac:dyDescent="0.3">
      <c r="A32">
        <v>6013</v>
      </c>
      <c r="B32">
        <v>511</v>
      </c>
      <c r="C32">
        <f>sampling_data__8[[#This Row],[Column2]]/204.8</f>
        <v>2.4951171875</v>
      </c>
      <c r="D32">
        <f>(SIN(sampling_data__8[[#This Row],[Column1]]/100*6.28)+1)*1.65</f>
        <v>2.6157872268012943</v>
      </c>
    </row>
    <row r="33" spans="1:4" x14ac:dyDescent="0.3">
      <c r="A33">
        <v>6213</v>
      </c>
      <c r="B33">
        <v>501</v>
      </c>
      <c r="C33">
        <f>sampling_data__8[[#This Row],[Column2]]/204.8</f>
        <v>2.4462890625</v>
      </c>
      <c r="D33">
        <f>(SIN(sampling_data__8[[#This Row],[Column1]]/100*6.28)+1)*1.65</f>
        <v>2.607244968536905</v>
      </c>
    </row>
    <row r="34" spans="1:4" x14ac:dyDescent="0.3">
      <c r="A34">
        <v>6414</v>
      </c>
      <c r="B34">
        <v>490</v>
      </c>
      <c r="C34">
        <f>sampling_data__8[[#This Row],[Column2]]/204.8</f>
        <v>2.392578125</v>
      </c>
      <c r="D34">
        <f>(SIN(sampling_data__8[[#This Row],[Column1]]/100*6.28)+1)*1.65</f>
        <v>2.6815189281050045</v>
      </c>
    </row>
    <row r="35" spans="1:4" x14ac:dyDescent="0.3">
      <c r="A35">
        <v>6615</v>
      </c>
      <c r="B35">
        <v>479</v>
      </c>
      <c r="C35">
        <f>sampling_data__8[[#This Row],[Column2]]/204.8</f>
        <v>2.3388671875</v>
      </c>
      <c r="D35">
        <f>(SIN(sampling_data__8[[#This Row],[Column1]]/100*6.28)+1)*1.65</f>
        <v>2.7525091186642787</v>
      </c>
    </row>
    <row r="36" spans="1:4" x14ac:dyDescent="0.3">
      <c r="A36">
        <v>6815</v>
      </c>
      <c r="B36">
        <v>466</v>
      </c>
      <c r="C36">
        <f>sampling_data__8[[#This Row],[Column2]]/204.8</f>
        <v>2.275390625</v>
      </c>
      <c r="D36">
        <f>(SIN(sampling_data__8[[#This Row],[Column1]]/100*6.28)+1)*1.65</f>
        <v>2.7446663058913763</v>
      </c>
    </row>
    <row r="37" spans="1:4" x14ac:dyDescent="0.3">
      <c r="A37">
        <v>7016</v>
      </c>
      <c r="B37">
        <v>456</v>
      </c>
      <c r="C37">
        <f>sampling_data__8[[#This Row],[Column2]]/204.8</f>
        <v>2.2265625</v>
      </c>
      <c r="D37">
        <f>(SIN(sampling_data__8[[#This Row],[Column1]]/100*6.28)+1)*1.65</f>
        <v>2.8125539415264194</v>
      </c>
    </row>
    <row r="38" spans="1:4" x14ac:dyDescent="0.3">
      <c r="A38">
        <v>7216</v>
      </c>
      <c r="B38">
        <v>446</v>
      </c>
      <c r="C38">
        <f>sampling_data__8[[#This Row],[Column2]]/204.8</f>
        <v>2.177734375</v>
      </c>
      <c r="D38">
        <f>(SIN(sampling_data__8[[#This Row],[Column1]]/100*6.28)+1)*1.65</f>
        <v>2.8050711534140045</v>
      </c>
    </row>
    <row r="39" spans="1:4" x14ac:dyDescent="0.3">
      <c r="A39">
        <v>7416</v>
      </c>
      <c r="B39">
        <v>430</v>
      </c>
      <c r="C39">
        <f>sampling_data__8[[#This Row],[Column2]]/204.8</f>
        <v>2.099609375</v>
      </c>
      <c r="D39">
        <f>(SIN(sampling_data__8[[#This Row],[Column1]]/100*6.28)+1)*1.65</f>
        <v>2.7975414872123463</v>
      </c>
    </row>
    <row r="40" spans="1:4" x14ac:dyDescent="0.3">
      <c r="A40">
        <v>7617</v>
      </c>
      <c r="B40">
        <v>417</v>
      </c>
      <c r="C40">
        <f>sampling_data__8[[#This Row],[Column2]]/204.8</f>
        <v>2.0361328125</v>
      </c>
      <c r="D40">
        <f>(SIN(sampling_data__8[[#This Row],[Column1]]/100*6.28)+1)*1.65</f>
        <v>2.8625821349448719</v>
      </c>
    </row>
    <row r="41" spans="1:4" x14ac:dyDescent="0.3">
      <c r="A41">
        <v>7818</v>
      </c>
      <c r="B41">
        <v>403</v>
      </c>
      <c r="C41">
        <f>sampling_data__8[[#This Row],[Column2]]/204.8</f>
        <v>1.9677734375</v>
      </c>
      <c r="D41">
        <f>(SIN(sampling_data__8[[#This Row],[Column1]]/100*6.28)+1)*1.65</f>
        <v>2.923762611499761</v>
      </c>
    </row>
    <row r="42" spans="1:4" x14ac:dyDescent="0.3">
      <c r="A42">
        <v>8017</v>
      </c>
      <c r="B42">
        <v>392</v>
      </c>
      <c r="C42">
        <f>sampling_data__8[[#This Row],[Column2]]/204.8</f>
        <v>1.9140625</v>
      </c>
      <c r="D42">
        <f>(SIN(sampling_data__8[[#This Row],[Column1]]/100*6.28)+1)*1.65</f>
        <v>2.8482267560214769</v>
      </c>
    </row>
    <row r="43" spans="1:4" x14ac:dyDescent="0.3">
      <c r="A43">
        <v>8218</v>
      </c>
      <c r="B43">
        <v>379</v>
      </c>
      <c r="C43">
        <f>sampling_data__8[[#This Row],[Column2]]/204.8</f>
        <v>1.8505859375</v>
      </c>
      <c r="D43">
        <f>(SIN(sampling_data__8[[#This Row],[Column1]]/100*6.28)+1)*1.65</f>
        <v>2.9102962954341307</v>
      </c>
    </row>
    <row r="44" spans="1:4" x14ac:dyDescent="0.3">
      <c r="A44">
        <v>8419</v>
      </c>
      <c r="B44">
        <v>367</v>
      </c>
      <c r="C44">
        <f>sampling_data__8[[#This Row],[Column2]]/204.8</f>
        <v>1.7919921875</v>
      </c>
      <c r="D44">
        <f>(SIN(sampling_data__8[[#This Row],[Column1]]/100*6.28)+1)*1.65</f>
        <v>2.9683537689464985</v>
      </c>
    </row>
    <row r="45" spans="1:4" x14ac:dyDescent="0.3">
      <c r="A45">
        <v>8620</v>
      </c>
      <c r="B45">
        <v>356</v>
      </c>
      <c r="C45">
        <f>sampling_data__8[[#This Row],[Column2]]/204.8</f>
        <v>1.73828125</v>
      </c>
      <c r="D45">
        <f>(SIN(sampling_data__8[[#This Row],[Column1]]/100*6.28)+1)*1.65</f>
        <v>3.0222143546159175</v>
      </c>
    </row>
    <row r="46" spans="1:4" x14ac:dyDescent="0.3">
      <c r="A46">
        <v>8820</v>
      </c>
      <c r="B46">
        <v>342</v>
      </c>
      <c r="C46">
        <f>sampling_data__8[[#This Row],[Column2]]/204.8</f>
        <v>1.669921875</v>
      </c>
      <c r="D46">
        <f>(SIN(sampling_data__8[[#This Row],[Column1]]/100*6.28)+1)*1.65</f>
        <v>3.0163494256778232</v>
      </c>
    </row>
    <row r="47" spans="1:4" x14ac:dyDescent="0.3">
      <c r="A47">
        <v>9020</v>
      </c>
      <c r="B47">
        <v>325</v>
      </c>
      <c r="C47">
        <f>sampling_data__8[[#This Row],[Column2]]/204.8</f>
        <v>1.5869140625</v>
      </c>
      <c r="D47">
        <f>(SIN(sampling_data__8[[#This Row],[Column1]]/100*6.28)+1)*1.65</f>
        <v>3.0104290440083128</v>
      </c>
    </row>
    <row r="48" spans="1:4" x14ac:dyDescent="0.3">
      <c r="A48">
        <v>9221</v>
      </c>
      <c r="B48">
        <v>314</v>
      </c>
      <c r="C48">
        <f>sampling_data__8[[#This Row],[Column2]]/204.8</f>
        <v>1.533203125</v>
      </c>
      <c r="D48">
        <f>(SIN(sampling_data__8[[#This Row],[Column1]]/100*6.28)+1)*1.65</f>
        <v>3.0609218888471301</v>
      </c>
    </row>
    <row r="49" spans="1:4" x14ac:dyDescent="0.3">
      <c r="A49">
        <v>9421</v>
      </c>
      <c r="B49">
        <v>300</v>
      </c>
      <c r="C49">
        <f>sampling_data__8[[#This Row],[Column2]]/204.8</f>
        <v>1.46484375</v>
      </c>
      <c r="D49">
        <f>(SIN(sampling_data__8[[#This Row],[Column1]]/100*6.28)+1)*1.65</f>
        <v>3.0554435352339611</v>
      </c>
    </row>
    <row r="50" spans="1:4" x14ac:dyDescent="0.3">
      <c r="A50">
        <v>9622</v>
      </c>
      <c r="B50">
        <v>291</v>
      </c>
      <c r="C50">
        <f>sampling_data__8[[#This Row],[Column2]]/204.8</f>
        <v>1.4208984375</v>
      </c>
      <c r="D50">
        <f>(SIN(sampling_data__8[[#This Row],[Column1]]/100*6.28)+1)*1.65</f>
        <v>3.1019594885068811</v>
      </c>
    </row>
    <row r="51" spans="1:4" x14ac:dyDescent="0.3">
      <c r="A51">
        <v>9822</v>
      </c>
      <c r="B51">
        <v>277</v>
      </c>
      <c r="C51">
        <f>sampling_data__8[[#This Row],[Column2]]/204.8</f>
        <v>1.3525390625</v>
      </c>
      <c r="D51">
        <f>(SIN(sampling_data__8[[#This Row],[Column1]]/100*6.28)+1)*1.65</f>
        <v>3.0969368881834871</v>
      </c>
    </row>
    <row r="52" spans="1:4" x14ac:dyDescent="0.3">
      <c r="C52">
        <f>sampling_data__8[[#This Row],[Column2]]/204.8</f>
        <v>0</v>
      </c>
      <c r="D52">
        <f>(SIN(sampling_data__8[[#This Row],[Column1]]/100*6.28)+1)*1.65</f>
        <v>1.65</v>
      </c>
    </row>
    <row r="53" spans="1:4" x14ac:dyDescent="0.3">
      <c r="C53">
        <f>sampling_data__8[[#This Row],[Column2]]/204.8</f>
        <v>0</v>
      </c>
      <c r="D53">
        <f>(SIN(sampling_data__8[[#This Row],[Column1]]/100*6.28)+1)*1.65</f>
        <v>1.65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E384-9F89-483D-90D0-B80A26958EA1}">
  <dimension ref="A1:C53"/>
  <sheetViews>
    <sheetView workbookViewId="0">
      <selection activeCell="I29" sqref="I29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675</v>
      </c>
      <c r="C2">
        <f>sampling_data__7[[#This Row],[Column2]]/204.8</f>
        <v>3.2958984375</v>
      </c>
    </row>
    <row r="3" spans="1:3" x14ac:dyDescent="0.3">
      <c r="A3">
        <v>100</v>
      </c>
      <c r="B3">
        <v>675</v>
      </c>
      <c r="C3">
        <f>sampling_data__7[[#This Row],[Column2]]/204.8</f>
        <v>3.2958984375</v>
      </c>
    </row>
    <row r="4" spans="1:3" x14ac:dyDescent="0.3">
      <c r="A4">
        <v>200</v>
      </c>
      <c r="B4">
        <v>675</v>
      </c>
      <c r="C4">
        <f>sampling_data__7[[#This Row],[Column2]]/204.8</f>
        <v>3.2958984375</v>
      </c>
    </row>
    <row r="5" spans="1:3" x14ac:dyDescent="0.3">
      <c r="A5">
        <v>301</v>
      </c>
      <c r="B5">
        <v>676</v>
      </c>
      <c r="C5">
        <f>sampling_data__7[[#This Row],[Column2]]/204.8</f>
        <v>3.30078125</v>
      </c>
    </row>
    <row r="6" spans="1:3" x14ac:dyDescent="0.3">
      <c r="A6">
        <v>401</v>
      </c>
      <c r="B6">
        <v>675</v>
      </c>
      <c r="C6">
        <f>sampling_data__7[[#This Row],[Column2]]/204.8</f>
        <v>3.2958984375</v>
      </c>
    </row>
    <row r="7" spans="1:3" x14ac:dyDescent="0.3">
      <c r="A7">
        <v>501</v>
      </c>
      <c r="B7">
        <v>673</v>
      </c>
      <c r="C7">
        <f>sampling_data__7[[#This Row],[Column2]]/204.8</f>
        <v>3.2861328125</v>
      </c>
    </row>
    <row r="8" spans="1:3" x14ac:dyDescent="0.3">
      <c r="A8">
        <v>602</v>
      </c>
      <c r="B8">
        <v>670</v>
      </c>
      <c r="C8">
        <f>sampling_data__7[[#This Row],[Column2]]/204.8</f>
        <v>3.271484375</v>
      </c>
    </row>
    <row r="9" spans="1:3" x14ac:dyDescent="0.3">
      <c r="A9">
        <v>702</v>
      </c>
      <c r="B9">
        <v>667</v>
      </c>
      <c r="C9">
        <f>sampling_data__7[[#This Row],[Column2]]/204.8</f>
        <v>3.2568359375</v>
      </c>
    </row>
    <row r="10" spans="1:3" x14ac:dyDescent="0.3">
      <c r="A10">
        <v>802</v>
      </c>
      <c r="B10">
        <v>667</v>
      </c>
      <c r="C10">
        <f>sampling_data__7[[#This Row],[Column2]]/204.8</f>
        <v>3.2568359375</v>
      </c>
    </row>
    <row r="11" spans="1:3" x14ac:dyDescent="0.3">
      <c r="A11">
        <v>903</v>
      </c>
      <c r="B11">
        <v>661</v>
      </c>
      <c r="C11">
        <f>sampling_data__7[[#This Row],[Column2]]/204.8</f>
        <v>3.2275390625</v>
      </c>
    </row>
    <row r="12" spans="1:3" x14ac:dyDescent="0.3">
      <c r="A12">
        <v>1003</v>
      </c>
      <c r="B12">
        <v>660</v>
      </c>
      <c r="C12">
        <f>sampling_data__7[[#This Row],[Column2]]/204.8</f>
        <v>3.22265625</v>
      </c>
    </row>
    <row r="13" spans="1:3" x14ac:dyDescent="0.3">
      <c r="A13">
        <v>1103</v>
      </c>
      <c r="B13">
        <v>657</v>
      </c>
      <c r="C13">
        <f>sampling_data__7[[#This Row],[Column2]]/204.8</f>
        <v>3.2080078125</v>
      </c>
    </row>
    <row r="14" spans="1:3" x14ac:dyDescent="0.3">
      <c r="A14">
        <v>1205</v>
      </c>
      <c r="B14">
        <v>651</v>
      </c>
      <c r="C14">
        <f>sampling_data__7[[#This Row],[Column2]]/204.8</f>
        <v>3.1787109375</v>
      </c>
    </row>
    <row r="15" spans="1:3" x14ac:dyDescent="0.3">
      <c r="A15">
        <v>1305</v>
      </c>
      <c r="B15">
        <v>650</v>
      </c>
      <c r="C15">
        <f>sampling_data__7[[#This Row],[Column2]]/204.8</f>
        <v>3.173828125</v>
      </c>
    </row>
    <row r="16" spans="1:3" x14ac:dyDescent="0.3">
      <c r="A16">
        <v>1405</v>
      </c>
      <c r="B16">
        <v>643</v>
      </c>
      <c r="C16">
        <f>sampling_data__7[[#This Row],[Column2]]/204.8</f>
        <v>3.1396484375</v>
      </c>
    </row>
    <row r="17" spans="1:3" x14ac:dyDescent="0.3">
      <c r="A17">
        <v>1506</v>
      </c>
      <c r="B17">
        <v>639</v>
      </c>
      <c r="C17">
        <f>sampling_data__7[[#This Row],[Column2]]/204.8</f>
        <v>3.1201171875</v>
      </c>
    </row>
    <row r="18" spans="1:3" x14ac:dyDescent="0.3">
      <c r="A18">
        <v>1606</v>
      </c>
      <c r="B18">
        <v>634</v>
      </c>
      <c r="C18">
        <f>sampling_data__7[[#This Row],[Column2]]/204.8</f>
        <v>3.095703125</v>
      </c>
    </row>
    <row r="19" spans="1:3" x14ac:dyDescent="0.3">
      <c r="A19">
        <v>1707</v>
      </c>
      <c r="B19">
        <v>625</v>
      </c>
      <c r="C19">
        <f>sampling_data__7[[#This Row],[Column2]]/204.8</f>
        <v>3.0517578125</v>
      </c>
    </row>
    <row r="20" spans="1:3" x14ac:dyDescent="0.3">
      <c r="A20">
        <v>1807</v>
      </c>
      <c r="B20">
        <v>620</v>
      </c>
      <c r="C20">
        <f>sampling_data__7[[#This Row],[Column2]]/204.8</f>
        <v>3.02734375</v>
      </c>
    </row>
    <row r="21" spans="1:3" x14ac:dyDescent="0.3">
      <c r="A21">
        <v>1907</v>
      </c>
      <c r="B21">
        <v>614</v>
      </c>
      <c r="C21">
        <f>sampling_data__7[[#This Row],[Column2]]/204.8</f>
        <v>2.998046875</v>
      </c>
    </row>
    <row r="22" spans="1:3" x14ac:dyDescent="0.3">
      <c r="A22">
        <v>2009</v>
      </c>
      <c r="B22">
        <v>607</v>
      </c>
      <c r="C22">
        <f>sampling_data__7[[#This Row],[Column2]]/204.8</f>
        <v>2.9638671875</v>
      </c>
    </row>
    <row r="23" spans="1:3" x14ac:dyDescent="0.3">
      <c r="A23">
        <v>2109</v>
      </c>
      <c r="B23">
        <v>599</v>
      </c>
      <c r="C23">
        <f>sampling_data__7[[#This Row],[Column2]]/204.8</f>
        <v>2.9248046875</v>
      </c>
    </row>
    <row r="24" spans="1:3" x14ac:dyDescent="0.3">
      <c r="A24">
        <v>2209</v>
      </c>
      <c r="B24">
        <v>591</v>
      </c>
      <c r="C24">
        <f>sampling_data__7[[#This Row],[Column2]]/204.8</f>
        <v>2.8857421875</v>
      </c>
    </row>
    <row r="25" spans="1:3" x14ac:dyDescent="0.3">
      <c r="A25">
        <v>2310</v>
      </c>
      <c r="B25">
        <v>586</v>
      </c>
      <c r="C25">
        <f>sampling_data__7[[#This Row],[Column2]]/204.8</f>
        <v>2.861328125</v>
      </c>
    </row>
    <row r="26" spans="1:3" x14ac:dyDescent="0.3">
      <c r="A26">
        <v>2410</v>
      </c>
      <c r="B26">
        <v>578</v>
      </c>
      <c r="C26">
        <f>sampling_data__7[[#This Row],[Column2]]/204.8</f>
        <v>2.822265625</v>
      </c>
    </row>
    <row r="27" spans="1:3" x14ac:dyDescent="0.3">
      <c r="A27">
        <v>2510</v>
      </c>
      <c r="B27">
        <v>569</v>
      </c>
      <c r="C27">
        <f>sampling_data__7[[#This Row],[Column2]]/204.8</f>
        <v>2.7783203125</v>
      </c>
    </row>
    <row r="28" spans="1:3" x14ac:dyDescent="0.3">
      <c r="A28">
        <v>2611</v>
      </c>
      <c r="B28">
        <v>559</v>
      </c>
      <c r="C28">
        <f>sampling_data__7[[#This Row],[Column2]]/204.8</f>
        <v>2.7294921875</v>
      </c>
    </row>
    <row r="29" spans="1:3" x14ac:dyDescent="0.3">
      <c r="A29">
        <v>2711</v>
      </c>
      <c r="B29">
        <v>554</v>
      </c>
      <c r="C29">
        <f>sampling_data__7[[#This Row],[Column2]]/204.8</f>
        <v>2.705078125</v>
      </c>
    </row>
    <row r="30" spans="1:3" x14ac:dyDescent="0.3">
      <c r="A30">
        <v>2812</v>
      </c>
      <c r="B30">
        <v>543</v>
      </c>
      <c r="C30">
        <f>sampling_data__7[[#This Row],[Column2]]/204.8</f>
        <v>2.6513671875</v>
      </c>
    </row>
    <row r="31" spans="1:3" x14ac:dyDescent="0.3">
      <c r="A31">
        <v>2913</v>
      </c>
      <c r="B31">
        <v>532</v>
      </c>
      <c r="C31">
        <f>sampling_data__7[[#This Row],[Column2]]/204.8</f>
        <v>2.59765625</v>
      </c>
    </row>
    <row r="32" spans="1:3" x14ac:dyDescent="0.3">
      <c r="A32">
        <v>3013</v>
      </c>
      <c r="B32">
        <v>522</v>
      </c>
      <c r="C32">
        <f>sampling_data__7[[#This Row],[Column2]]/204.8</f>
        <v>2.548828125</v>
      </c>
    </row>
    <row r="33" spans="1:3" x14ac:dyDescent="0.3">
      <c r="A33">
        <v>3113</v>
      </c>
      <c r="B33">
        <v>512</v>
      </c>
      <c r="C33">
        <f>sampling_data__7[[#This Row],[Column2]]/204.8</f>
        <v>2.5</v>
      </c>
    </row>
    <row r="34" spans="1:3" x14ac:dyDescent="0.3">
      <c r="A34">
        <v>3214</v>
      </c>
      <c r="B34">
        <v>505</v>
      </c>
      <c r="C34">
        <f>sampling_data__7[[#This Row],[Column2]]/204.8</f>
        <v>2.4658203125</v>
      </c>
    </row>
    <row r="35" spans="1:3" x14ac:dyDescent="0.3">
      <c r="A35">
        <v>3314</v>
      </c>
      <c r="B35">
        <v>493</v>
      </c>
      <c r="C35">
        <f>sampling_data__7[[#This Row],[Column2]]/204.8</f>
        <v>2.4072265625</v>
      </c>
    </row>
    <row r="36" spans="1:3" x14ac:dyDescent="0.3">
      <c r="A36">
        <v>3415</v>
      </c>
      <c r="B36">
        <v>488</v>
      </c>
      <c r="C36">
        <f>sampling_data__7[[#This Row],[Column2]]/204.8</f>
        <v>2.3828125</v>
      </c>
    </row>
    <row r="37" spans="1:3" x14ac:dyDescent="0.3">
      <c r="A37">
        <v>3515</v>
      </c>
      <c r="B37">
        <v>475</v>
      </c>
      <c r="C37">
        <f>sampling_data__7[[#This Row],[Column2]]/204.8</f>
        <v>2.3193359375</v>
      </c>
    </row>
    <row r="38" spans="1:3" x14ac:dyDescent="0.3">
      <c r="A38">
        <v>3615</v>
      </c>
      <c r="B38">
        <v>462</v>
      </c>
      <c r="C38">
        <f>sampling_data__7[[#This Row],[Column2]]/204.8</f>
        <v>2.255859375</v>
      </c>
    </row>
    <row r="39" spans="1:3" x14ac:dyDescent="0.3">
      <c r="A39">
        <v>3717</v>
      </c>
      <c r="B39">
        <v>454</v>
      </c>
      <c r="C39">
        <f>sampling_data__7[[#This Row],[Column2]]/204.8</f>
        <v>2.216796875</v>
      </c>
    </row>
    <row r="40" spans="1:3" x14ac:dyDescent="0.3">
      <c r="A40">
        <v>3817</v>
      </c>
      <c r="B40">
        <v>440</v>
      </c>
      <c r="C40">
        <f>sampling_data__7[[#This Row],[Column2]]/204.8</f>
        <v>2.1484375</v>
      </c>
    </row>
    <row r="41" spans="1:3" x14ac:dyDescent="0.3">
      <c r="A41">
        <v>3917</v>
      </c>
      <c r="B41">
        <v>430</v>
      </c>
      <c r="C41">
        <f>sampling_data__7[[#This Row],[Column2]]/204.8</f>
        <v>2.099609375</v>
      </c>
    </row>
    <row r="42" spans="1:3" x14ac:dyDescent="0.3">
      <c r="A42">
        <v>4018</v>
      </c>
      <c r="B42">
        <v>420</v>
      </c>
      <c r="C42">
        <f>sampling_data__7[[#This Row],[Column2]]/204.8</f>
        <v>2.05078125</v>
      </c>
    </row>
    <row r="43" spans="1:3" x14ac:dyDescent="0.3">
      <c r="A43">
        <v>4118</v>
      </c>
      <c r="B43">
        <v>413</v>
      </c>
      <c r="C43">
        <f>sampling_data__7[[#This Row],[Column2]]/204.8</f>
        <v>2.0166015625</v>
      </c>
    </row>
    <row r="44" spans="1:3" x14ac:dyDescent="0.3">
      <c r="A44">
        <v>4218</v>
      </c>
      <c r="B44">
        <v>395</v>
      </c>
      <c r="C44">
        <f>sampling_data__7[[#This Row],[Column2]]/204.8</f>
        <v>1.9287109375</v>
      </c>
    </row>
    <row r="45" spans="1:3" x14ac:dyDescent="0.3">
      <c r="A45">
        <v>4319</v>
      </c>
      <c r="B45">
        <v>386</v>
      </c>
      <c r="C45">
        <f>sampling_data__7[[#This Row],[Column2]]/204.8</f>
        <v>1.884765625</v>
      </c>
    </row>
    <row r="46" spans="1:3" x14ac:dyDescent="0.3">
      <c r="A46">
        <v>4419</v>
      </c>
      <c r="B46">
        <v>372</v>
      </c>
      <c r="C46">
        <f>sampling_data__7[[#This Row],[Column2]]/204.8</f>
        <v>1.81640625</v>
      </c>
    </row>
    <row r="47" spans="1:3" x14ac:dyDescent="0.3">
      <c r="A47">
        <v>4520</v>
      </c>
      <c r="B47">
        <v>354</v>
      </c>
      <c r="C47">
        <f>sampling_data__7[[#This Row],[Column2]]/204.8</f>
        <v>1.728515625</v>
      </c>
    </row>
    <row r="48" spans="1:3" x14ac:dyDescent="0.3">
      <c r="A48">
        <v>4621</v>
      </c>
      <c r="B48">
        <v>351</v>
      </c>
      <c r="C48">
        <f>sampling_data__7[[#This Row],[Column2]]/204.8</f>
        <v>1.7138671875</v>
      </c>
    </row>
    <row r="49" spans="1:3" x14ac:dyDescent="0.3">
      <c r="A49">
        <v>4721</v>
      </c>
      <c r="B49">
        <v>340</v>
      </c>
      <c r="C49">
        <f>sampling_data__7[[#This Row],[Column2]]/204.8</f>
        <v>1.66015625</v>
      </c>
    </row>
    <row r="50" spans="1:3" x14ac:dyDescent="0.3">
      <c r="A50">
        <v>4822</v>
      </c>
      <c r="B50">
        <v>329</v>
      </c>
      <c r="C50">
        <f>sampling_data__7[[#This Row],[Column2]]/204.8</f>
        <v>1.6064453125</v>
      </c>
    </row>
    <row r="51" spans="1:3" x14ac:dyDescent="0.3">
      <c r="A51">
        <v>4922</v>
      </c>
      <c r="B51">
        <v>319</v>
      </c>
      <c r="C51">
        <f>sampling_data__7[[#This Row],[Column2]]/204.8</f>
        <v>1.5576171875</v>
      </c>
    </row>
    <row r="52" spans="1:3" x14ac:dyDescent="0.3">
      <c r="C52">
        <f>sampling_data__7[[#This Row],[Column2]]/204.8</f>
        <v>0</v>
      </c>
    </row>
    <row r="53" spans="1:3" x14ac:dyDescent="0.3">
      <c r="C53">
        <f>sampling_data__7[[#This Row],[Column2]]/204.8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0B4D-5311-4A1F-AD11-A8B707F0ABF1}">
  <dimension ref="A1:C52"/>
  <sheetViews>
    <sheetView workbookViewId="0">
      <selection sqref="A1:C52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96</v>
      </c>
      <c r="C2">
        <f>D4</f>
        <v>0</v>
      </c>
    </row>
    <row r="3" spans="1:3" x14ac:dyDescent="0.3">
      <c r="A3">
        <v>50</v>
      </c>
      <c r="B3">
        <v>587</v>
      </c>
      <c r="C3">
        <f>sampling_data__6[[#This Row],[Column2]]/204.8</f>
        <v>2.8662109375</v>
      </c>
    </row>
    <row r="4" spans="1:3" x14ac:dyDescent="0.3">
      <c r="A4">
        <v>100</v>
      </c>
      <c r="B4">
        <v>107</v>
      </c>
      <c r="C4">
        <f>sampling_data__6[[#This Row],[Column2]]/204.8</f>
        <v>0.5224609375</v>
      </c>
    </row>
    <row r="5" spans="1:3" x14ac:dyDescent="0.3">
      <c r="A5">
        <v>150</v>
      </c>
      <c r="B5">
        <v>575</v>
      </c>
      <c r="C5">
        <f>sampling_data__6[[#This Row],[Column2]]/204.8</f>
        <v>2.8076171875</v>
      </c>
    </row>
    <row r="6" spans="1:3" x14ac:dyDescent="0.3">
      <c r="A6">
        <v>201</v>
      </c>
      <c r="B6">
        <v>120</v>
      </c>
      <c r="C6">
        <f>sampling_data__6[[#This Row],[Column2]]/204.8</f>
        <v>0.5859375</v>
      </c>
    </row>
    <row r="7" spans="1:3" x14ac:dyDescent="0.3">
      <c r="A7">
        <v>251</v>
      </c>
      <c r="B7">
        <v>559</v>
      </c>
      <c r="C7">
        <f>sampling_data__6[[#This Row],[Column2]]/204.8</f>
        <v>2.7294921875</v>
      </c>
    </row>
    <row r="8" spans="1:3" x14ac:dyDescent="0.3">
      <c r="A8">
        <v>302</v>
      </c>
      <c r="B8">
        <v>136</v>
      </c>
      <c r="C8">
        <f>sampling_data__6[[#This Row],[Column2]]/204.8</f>
        <v>0.6640625</v>
      </c>
    </row>
    <row r="9" spans="1:3" x14ac:dyDescent="0.3">
      <c r="A9">
        <v>352</v>
      </c>
      <c r="B9">
        <v>546</v>
      </c>
      <c r="C9">
        <f>sampling_data__6[[#This Row],[Column2]]/204.8</f>
        <v>2.666015625</v>
      </c>
    </row>
    <row r="10" spans="1:3" x14ac:dyDescent="0.3">
      <c r="A10">
        <v>403</v>
      </c>
      <c r="B10">
        <v>155</v>
      </c>
      <c r="C10">
        <f>sampling_data__6[[#This Row],[Column2]]/204.8</f>
        <v>0.7568359375</v>
      </c>
    </row>
    <row r="11" spans="1:3" x14ac:dyDescent="0.3">
      <c r="A11">
        <v>453</v>
      </c>
      <c r="B11">
        <v>530</v>
      </c>
      <c r="C11">
        <f>sampling_data__6[[#This Row],[Column2]]/204.8</f>
        <v>2.587890625</v>
      </c>
    </row>
    <row r="12" spans="1:3" x14ac:dyDescent="0.3">
      <c r="A12">
        <v>503</v>
      </c>
      <c r="B12">
        <v>170</v>
      </c>
      <c r="C12">
        <f>sampling_data__6[[#This Row],[Column2]]/204.8</f>
        <v>0.830078125</v>
      </c>
    </row>
    <row r="13" spans="1:3" x14ac:dyDescent="0.3">
      <c r="A13">
        <v>553</v>
      </c>
      <c r="B13">
        <v>512</v>
      </c>
      <c r="C13">
        <f>sampling_data__6[[#This Row],[Column2]]/204.8</f>
        <v>2.5</v>
      </c>
    </row>
    <row r="14" spans="1:3" x14ac:dyDescent="0.3">
      <c r="A14">
        <v>605</v>
      </c>
      <c r="B14">
        <v>186</v>
      </c>
      <c r="C14">
        <f>sampling_data__6[[#This Row],[Column2]]/204.8</f>
        <v>0.908203125</v>
      </c>
    </row>
    <row r="15" spans="1:3" x14ac:dyDescent="0.3">
      <c r="A15">
        <v>655</v>
      </c>
      <c r="B15">
        <v>493</v>
      </c>
      <c r="C15">
        <f>sampling_data__6[[#This Row],[Column2]]/204.8</f>
        <v>2.4072265625</v>
      </c>
    </row>
    <row r="16" spans="1:3" x14ac:dyDescent="0.3">
      <c r="A16">
        <v>705</v>
      </c>
      <c r="B16">
        <v>205</v>
      </c>
      <c r="C16">
        <f>sampling_data__6[[#This Row],[Column2]]/204.8</f>
        <v>1.0009765625</v>
      </c>
    </row>
    <row r="17" spans="1:3" x14ac:dyDescent="0.3">
      <c r="A17">
        <v>755</v>
      </c>
      <c r="B17">
        <v>479</v>
      </c>
      <c r="C17">
        <f>sampling_data__6[[#This Row],[Column2]]/204.8</f>
        <v>2.3388671875</v>
      </c>
    </row>
    <row r="18" spans="1:3" x14ac:dyDescent="0.3">
      <c r="A18">
        <v>805</v>
      </c>
      <c r="B18">
        <v>222</v>
      </c>
      <c r="C18">
        <f>sampling_data__6[[#This Row],[Column2]]/204.8</f>
        <v>1.083984375</v>
      </c>
    </row>
    <row r="19" spans="1:3" x14ac:dyDescent="0.3">
      <c r="A19">
        <v>857</v>
      </c>
      <c r="B19">
        <v>462</v>
      </c>
      <c r="C19">
        <f>sampling_data__6[[#This Row],[Column2]]/204.8</f>
        <v>2.255859375</v>
      </c>
    </row>
    <row r="20" spans="1:3" x14ac:dyDescent="0.3">
      <c r="A20">
        <v>907</v>
      </c>
      <c r="B20">
        <v>240</v>
      </c>
      <c r="C20">
        <f>sampling_data__6[[#This Row],[Column2]]/204.8</f>
        <v>1.171875</v>
      </c>
    </row>
    <row r="21" spans="1:3" x14ac:dyDescent="0.3">
      <c r="A21">
        <v>957</v>
      </c>
      <c r="B21">
        <v>440</v>
      </c>
      <c r="C21">
        <f>sampling_data__6[[#This Row],[Column2]]/204.8</f>
        <v>2.1484375</v>
      </c>
    </row>
    <row r="22" spans="1:3" x14ac:dyDescent="0.3">
      <c r="A22">
        <v>1007</v>
      </c>
      <c r="B22">
        <v>260</v>
      </c>
      <c r="C22">
        <f>sampling_data__6[[#This Row],[Column2]]/204.8</f>
        <v>1.26953125</v>
      </c>
    </row>
    <row r="23" spans="1:3" x14ac:dyDescent="0.3">
      <c r="A23">
        <v>1058</v>
      </c>
      <c r="B23">
        <v>422</v>
      </c>
      <c r="C23">
        <f>sampling_data__6[[#This Row],[Column2]]/204.8</f>
        <v>2.060546875</v>
      </c>
    </row>
    <row r="24" spans="1:3" x14ac:dyDescent="0.3">
      <c r="A24">
        <v>1108</v>
      </c>
      <c r="B24">
        <v>284</v>
      </c>
      <c r="C24">
        <f>sampling_data__6[[#This Row],[Column2]]/204.8</f>
        <v>1.38671875</v>
      </c>
    </row>
    <row r="25" spans="1:3" x14ac:dyDescent="0.3">
      <c r="A25">
        <v>1159</v>
      </c>
      <c r="B25">
        <v>402</v>
      </c>
      <c r="C25">
        <f>sampling_data__6[[#This Row],[Column2]]/204.8</f>
        <v>1.962890625</v>
      </c>
    </row>
    <row r="26" spans="1:3" x14ac:dyDescent="0.3">
      <c r="A26">
        <v>1210</v>
      </c>
      <c r="B26">
        <v>300</v>
      </c>
      <c r="C26">
        <f>sampling_data__6[[#This Row],[Column2]]/204.8</f>
        <v>1.46484375</v>
      </c>
    </row>
    <row r="27" spans="1:3" x14ac:dyDescent="0.3">
      <c r="A27">
        <v>1260</v>
      </c>
      <c r="B27">
        <v>380</v>
      </c>
      <c r="C27">
        <f>sampling_data__6[[#This Row],[Column2]]/204.8</f>
        <v>1.85546875</v>
      </c>
    </row>
    <row r="28" spans="1:3" x14ac:dyDescent="0.3">
      <c r="A28">
        <v>1310</v>
      </c>
      <c r="B28">
        <v>329</v>
      </c>
      <c r="C28">
        <f>sampling_data__6[[#This Row],[Column2]]/204.8</f>
        <v>1.6064453125</v>
      </c>
    </row>
    <row r="29" spans="1:3" x14ac:dyDescent="0.3">
      <c r="A29">
        <v>1361</v>
      </c>
      <c r="B29">
        <v>359</v>
      </c>
      <c r="C29">
        <f>sampling_data__6[[#This Row],[Column2]]/204.8</f>
        <v>1.7529296875</v>
      </c>
    </row>
    <row r="30" spans="1:3" x14ac:dyDescent="0.3">
      <c r="A30">
        <v>1412</v>
      </c>
      <c r="B30">
        <v>343</v>
      </c>
      <c r="C30">
        <f>sampling_data__6[[#This Row],[Column2]]/204.8</f>
        <v>1.6748046875</v>
      </c>
    </row>
    <row r="31" spans="1:3" x14ac:dyDescent="0.3">
      <c r="A31">
        <v>1462</v>
      </c>
      <c r="B31">
        <v>338</v>
      </c>
      <c r="C31">
        <f>sampling_data__6[[#This Row],[Column2]]/204.8</f>
        <v>1.650390625</v>
      </c>
    </row>
    <row r="32" spans="1:3" x14ac:dyDescent="0.3">
      <c r="A32">
        <v>1512</v>
      </c>
      <c r="B32">
        <v>366</v>
      </c>
      <c r="C32">
        <f>sampling_data__6[[#This Row],[Column2]]/204.8</f>
        <v>1.787109375</v>
      </c>
    </row>
    <row r="33" spans="1:3" x14ac:dyDescent="0.3">
      <c r="A33">
        <v>1563</v>
      </c>
      <c r="B33">
        <v>319</v>
      </c>
      <c r="C33">
        <f>sampling_data__6[[#This Row],[Column2]]/204.8</f>
        <v>1.5576171875</v>
      </c>
    </row>
    <row r="34" spans="1:3" x14ac:dyDescent="0.3">
      <c r="A34">
        <v>1613</v>
      </c>
      <c r="B34">
        <v>387</v>
      </c>
      <c r="C34">
        <f>sampling_data__6[[#This Row],[Column2]]/204.8</f>
        <v>1.8896484375</v>
      </c>
    </row>
    <row r="35" spans="1:3" x14ac:dyDescent="0.3">
      <c r="A35">
        <v>1664</v>
      </c>
      <c r="B35">
        <v>297</v>
      </c>
      <c r="C35">
        <f>sampling_data__6[[#This Row],[Column2]]/204.8</f>
        <v>1.4501953125</v>
      </c>
    </row>
    <row r="36" spans="1:3" x14ac:dyDescent="0.3">
      <c r="A36">
        <v>1715</v>
      </c>
      <c r="B36">
        <v>408</v>
      </c>
      <c r="C36">
        <f>sampling_data__6[[#This Row],[Column2]]/204.8</f>
        <v>1.9921875</v>
      </c>
    </row>
    <row r="37" spans="1:3" x14ac:dyDescent="0.3">
      <c r="A37">
        <v>1765</v>
      </c>
      <c r="B37">
        <v>274</v>
      </c>
      <c r="C37">
        <f>sampling_data__6[[#This Row],[Column2]]/204.8</f>
        <v>1.337890625</v>
      </c>
    </row>
    <row r="38" spans="1:3" x14ac:dyDescent="0.3">
      <c r="A38">
        <v>1815</v>
      </c>
      <c r="B38">
        <v>430</v>
      </c>
      <c r="C38">
        <f>sampling_data__6[[#This Row],[Column2]]/204.8</f>
        <v>2.099609375</v>
      </c>
    </row>
    <row r="39" spans="1:3" x14ac:dyDescent="0.3">
      <c r="A39">
        <v>1865</v>
      </c>
      <c r="B39">
        <v>253</v>
      </c>
      <c r="C39">
        <f>sampling_data__6[[#This Row],[Column2]]/204.8</f>
        <v>1.2353515625</v>
      </c>
    </row>
    <row r="40" spans="1:3" x14ac:dyDescent="0.3">
      <c r="A40">
        <v>1916</v>
      </c>
      <c r="B40">
        <v>454</v>
      </c>
      <c r="C40">
        <f>sampling_data__6[[#This Row],[Column2]]/204.8</f>
        <v>2.216796875</v>
      </c>
    </row>
    <row r="41" spans="1:3" x14ac:dyDescent="0.3">
      <c r="A41">
        <v>1967</v>
      </c>
      <c r="B41">
        <v>231</v>
      </c>
      <c r="C41">
        <f>sampling_data__6[[#This Row],[Column2]]/204.8</f>
        <v>1.1279296875</v>
      </c>
    </row>
    <row r="42" spans="1:3" x14ac:dyDescent="0.3">
      <c r="A42">
        <v>2017</v>
      </c>
      <c r="B42">
        <v>466</v>
      </c>
      <c r="C42">
        <f>sampling_data__6[[#This Row],[Column2]]/204.8</f>
        <v>2.275390625</v>
      </c>
    </row>
    <row r="43" spans="1:3" x14ac:dyDescent="0.3">
      <c r="A43">
        <v>2068</v>
      </c>
      <c r="B43">
        <v>213</v>
      </c>
      <c r="C43">
        <f>sampling_data__6[[#This Row],[Column2]]/204.8</f>
        <v>1.0400390625</v>
      </c>
    </row>
    <row r="44" spans="1:3" x14ac:dyDescent="0.3">
      <c r="A44">
        <v>2118</v>
      </c>
      <c r="B44">
        <v>491</v>
      </c>
      <c r="C44">
        <f>sampling_data__6[[#This Row],[Column2]]/204.8</f>
        <v>2.3974609375</v>
      </c>
    </row>
    <row r="45" spans="1:3" x14ac:dyDescent="0.3">
      <c r="A45">
        <v>2168</v>
      </c>
      <c r="B45">
        <v>195</v>
      </c>
      <c r="C45">
        <f>sampling_data__6[[#This Row],[Column2]]/204.8</f>
        <v>0.9521484375</v>
      </c>
    </row>
    <row r="46" spans="1:3" x14ac:dyDescent="0.3">
      <c r="A46">
        <v>2219</v>
      </c>
      <c r="B46">
        <v>509</v>
      </c>
      <c r="C46">
        <f>sampling_data__6[[#This Row],[Column2]]/204.8</f>
        <v>2.4853515625</v>
      </c>
    </row>
    <row r="47" spans="1:3" x14ac:dyDescent="0.3">
      <c r="A47">
        <v>2270</v>
      </c>
      <c r="B47">
        <v>175</v>
      </c>
      <c r="C47">
        <f>sampling_data__6[[#This Row],[Column2]]/204.8</f>
        <v>0.8544921875</v>
      </c>
    </row>
    <row r="48" spans="1:3" x14ac:dyDescent="0.3">
      <c r="A48">
        <v>2320</v>
      </c>
      <c r="B48">
        <v>527</v>
      </c>
      <c r="C48">
        <f>sampling_data__6[[#This Row],[Column2]]/204.8</f>
        <v>2.5732421875</v>
      </c>
    </row>
    <row r="49" spans="1:3" x14ac:dyDescent="0.3">
      <c r="A49">
        <v>2370</v>
      </c>
      <c r="B49">
        <v>155</v>
      </c>
      <c r="C49">
        <f>sampling_data__6[[#This Row],[Column2]]/204.8</f>
        <v>0.7568359375</v>
      </c>
    </row>
    <row r="50" spans="1:3" x14ac:dyDescent="0.3">
      <c r="A50">
        <v>2421</v>
      </c>
      <c r="B50">
        <v>544</v>
      </c>
      <c r="C50">
        <f>sampling_data__6[[#This Row],[Column2]]/204.8</f>
        <v>2.65625</v>
      </c>
    </row>
    <row r="51" spans="1:3" x14ac:dyDescent="0.3">
      <c r="A51">
        <v>2471</v>
      </c>
      <c r="B51">
        <v>135</v>
      </c>
      <c r="C51">
        <f>sampling_data__6[[#This Row],[Column2]]/204.8</f>
        <v>0.6591796875</v>
      </c>
    </row>
    <row r="52" spans="1:3" x14ac:dyDescent="0.3">
      <c r="C52">
        <f>sampling_data__6[[#This Row],[Column2]]/204.8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C65-5844-4D2F-BF33-07706365E4CE}">
  <dimension ref="A1:D52"/>
  <sheetViews>
    <sheetView workbookViewId="0">
      <selection activeCell="S11" sqref="S11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448</v>
      </c>
      <c r="C2">
        <f>sampling_data__5[[#This Row],[Column2]]/204.8</f>
        <v>2.1875</v>
      </c>
      <c r="D2">
        <f>(SIN(sampling_data__5[[#This Row],[Column1]]/100*6.28)+1)*1.65</f>
        <v>1.65</v>
      </c>
    </row>
    <row r="3" spans="1:4" x14ac:dyDescent="0.3">
      <c r="A3">
        <v>50</v>
      </c>
      <c r="B3">
        <v>237</v>
      </c>
      <c r="C3">
        <f>sampling_data__5[[#This Row],[Column2]]/204.8</f>
        <v>1.1572265625</v>
      </c>
      <c r="D3">
        <f>G3</f>
        <v>0</v>
      </c>
    </row>
    <row r="4" spans="1:4" x14ac:dyDescent="0.3">
      <c r="A4">
        <v>100</v>
      </c>
      <c r="B4">
        <v>461</v>
      </c>
      <c r="C4">
        <f>sampling_data__5[[#This Row],[Column2]]/204.8</f>
        <v>2.2509765625</v>
      </c>
      <c r="D4">
        <f>(SIN(sampling_data__5[[#This Row],[Column1]]/100*6.28)+1)*1.65</f>
        <v>1.6447442520413222</v>
      </c>
    </row>
    <row r="5" spans="1:4" x14ac:dyDescent="0.3">
      <c r="A5">
        <v>150</v>
      </c>
      <c r="B5">
        <v>221</v>
      </c>
      <c r="C5">
        <f>sampling_data__5[[#This Row],[Column2]]/204.8</f>
        <v>1.0791015625</v>
      </c>
      <c r="D5">
        <f>(SIN(sampling_data__5[[#This Row],[Column1]]/100*6.28)+1)*1.65</f>
        <v>1.6578836052737118</v>
      </c>
    </row>
    <row r="6" spans="1:4" x14ac:dyDescent="0.3">
      <c r="A6">
        <v>201</v>
      </c>
      <c r="B6">
        <v>480</v>
      </c>
      <c r="C6">
        <f>sampling_data__5[[#This Row],[Column2]]/204.8</f>
        <v>2.34375</v>
      </c>
      <c r="D6">
        <f>(SIN(sampling_data__5[[#This Row],[Column1]]/100*6.28)+1)*1.65</f>
        <v>1.7430590803278443</v>
      </c>
    </row>
    <row r="7" spans="1:4" x14ac:dyDescent="0.3">
      <c r="A7">
        <v>251</v>
      </c>
      <c r="B7">
        <v>203</v>
      </c>
      <c r="C7">
        <f>sampling_data__5[[#This Row],[Column2]]/204.8</f>
        <v>0.9912109375</v>
      </c>
      <c r="D7">
        <f>(SIN(sampling_data__5[[#This Row],[Column1]]/100*6.28)+1)*1.65</f>
        <v>1.5595647321759925</v>
      </c>
    </row>
    <row r="8" spans="1:4" x14ac:dyDescent="0.3">
      <c r="A8">
        <v>302</v>
      </c>
      <c r="B8">
        <v>498</v>
      </c>
      <c r="C8">
        <f>sampling_data__5[[#This Row],[Column2]]/204.8</f>
        <v>2.431640625</v>
      </c>
      <c r="D8">
        <f>(SIN(sampling_data__5[[#This Row],[Column1]]/100*6.28)+1)*1.65</f>
        <v>1.8410432828046122</v>
      </c>
    </row>
    <row r="9" spans="1:4" x14ac:dyDescent="0.3">
      <c r="A9">
        <v>352</v>
      </c>
      <c r="B9">
        <v>185</v>
      </c>
      <c r="C9">
        <f>sampling_data__5[[#This Row],[Column2]]/204.8</f>
        <v>0.9033203125</v>
      </c>
      <c r="D9">
        <f>(SIN(sampling_data__5[[#This Row],[Column1]]/100*6.28)+1)*1.65</f>
        <v>1.4615671628516276</v>
      </c>
    </row>
    <row r="10" spans="1:4" x14ac:dyDescent="0.3">
      <c r="A10">
        <v>403</v>
      </c>
      <c r="B10">
        <v>516</v>
      </c>
      <c r="C10">
        <f>sampling_data__5[[#This Row],[Column2]]/204.8</f>
        <v>2.51953125</v>
      </c>
      <c r="D10">
        <f>(SIN(sampling_data__5[[#This Row],[Column1]]/100*6.28)+1)*1.65</f>
        <v>1.9383487353963176</v>
      </c>
    </row>
    <row r="11" spans="1:4" x14ac:dyDescent="0.3">
      <c r="A11">
        <v>453</v>
      </c>
      <c r="B11">
        <v>167</v>
      </c>
      <c r="C11">
        <f>sampling_data__5[[#This Row],[Column2]]/204.8</f>
        <v>0.8154296875</v>
      </c>
      <c r="D11">
        <f>(SIN(sampling_data__5[[#This Row],[Column1]]/100*6.28)+1)*1.65</f>
        <v>1.3642390688664598</v>
      </c>
    </row>
    <row r="12" spans="1:4" x14ac:dyDescent="0.3">
      <c r="A12">
        <v>503</v>
      </c>
      <c r="B12">
        <v>530</v>
      </c>
      <c r="C12">
        <f>sampling_data__5[[#This Row],[Column2]]/204.8</f>
        <v>2.587890625</v>
      </c>
      <c r="D12">
        <f>(SIN(sampling_data__5[[#This Row],[Column1]]/100*6.28)+1)*1.65</f>
        <v>1.9331724020253238</v>
      </c>
    </row>
    <row r="13" spans="1:4" x14ac:dyDescent="0.3">
      <c r="A13">
        <v>553</v>
      </c>
      <c r="B13">
        <v>150</v>
      </c>
      <c r="C13">
        <f>sampling_data__5[[#This Row],[Column2]]/204.8</f>
        <v>0.732421875</v>
      </c>
      <c r="D13">
        <f>(SIN(sampling_data__5[[#This Row],[Column1]]/100*6.28)+1)*1.65</f>
        <v>1.3694168453624163</v>
      </c>
    </row>
    <row r="14" spans="1:4" x14ac:dyDescent="0.3">
      <c r="A14">
        <v>605</v>
      </c>
      <c r="B14">
        <v>546</v>
      </c>
      <c r="C14">
        <f>sampling_data__5[[#This Row],[Column2]]/204.8</f>
        <v>2.666015625</v>
      </c>
      <c r="D14">
        <f>(SIN(sampling_data__5[[#This Row],[Column1]]/100*6.28)+1)*1.65</f>
        <v>2.1295441804053081</v>
      </c>
    </row>
    <row r="15" spans="1:4" x14ac:dyDescent="0.3">
      <c r="A15">
        <v>655</v>
      </c>
      <c r="B15">
        <v>133</v>
      </c>
      <c r="C15">
        <f>sampling_data__5[[#This Row],[Column2]]/204.8</f>
        <v>0.6494140625</v>
      </c>
      <c r="D15">
        <f>(SIN(sampling_data__5[[#This Row],[Column1]]/100*6.28)+1)*1.65</f>
        <v>1.1729708718650316</v>
      </c>
    </row>
    <row r="16" spans="1:4" x14ac:dyDescent="0.3">
      <c r="A16">
        <v>705</v>
      </c>
      <c r="B16">
        <v>561</v>
      </c>
      <c r="C16">
        <f>sampling_data__5[[#This Row],[Column2]]/204.8</f>
        <v>2.7392578125</v>
      </c>
      <c r="D16">
        <f>(SIN(sampling_data__5[[#This Row],[Column1]]/100*6.28)+1)*1.65</f>
        <v>2.1245128658588164</v>
      </c>
    </row>
    <row r="17" spans="1:4" x14ac:dyDescent="0.3">
      <c r="A17">
        <v>755</v>
      </c>
      <c r="B17">
        <v>120</v>
      </c>
      <c r="C17">
        <f>sampling_data__5[[#This Row],[Column2]]/204.8</f>
        <v>0.5859375</v>
      </c>
      <c r="D17">
        <f>(SIN(sampling_data__5[[#This Row],[Column1]]/100*6.28)+1)*1.65</f>
        <v>1.1780046000405353</v>
      </c>
    </row>
    <row r="18" spans="1:4" x14ac:dyDescent="0.3">
      <c r="A18">
        <v>806</v>
      </c>
      <c r="B18">
        <v>575</v>
      </c>
      <c r="C18">
        <f>sampling_data__5[[#This Row],[Column2]]/204.8</f>
        <v>2.8076171875</v>
      </c>
      <c r="D18">
        <f>(SIN(sampling_data__5[[#This Row],[Column1]]/100*6.28)+1)*1.65</f>
        <v>2.2178230354633608</v>
      </c>
    </row>
    <row r="19" spans="1:4" x14ac:dyDescent="0.3">
      <c r="A19">
        <v>857</v>
      </c>
      <c r="B19">
        <v>104</v>
      </c>
      <c r="C19">
        <f>sampling_data__5[[#This Row],[Column2]]/204.8</f>
        <v>0.5078125</v>
      </c>
      <c r="D19">
        <f>(SIN(sampling_data__5[[#This Row],[Column1]]/100*6.28)+1)*1.65</f>
        <v>0.98847592272399842</v>
      </c>
    </row>
    <row r="20" spans="1:4" x14ac:dyDescent="0.3">
      <c r="A20">
        <v>907</v>
      </c>
      <c r="B20">
        <v>588</v>
      </c>
      <c r="C20">
        <f>sampling_data__5[[#This Row],[Column2]]/204.8</f>
        <v>2.87109375</v>
      </c>
      <c r="D20">
        <f>(SIN(sampling_data__5[[#This Row],[Column1]]/100*6.28)+1)*1.65</f>
        <v>2.3091158097719342</v>
      </c>
    </row>
    <row r="21" spans="1:4" x14ac:dyDescent="0.3">
      <c r="A21">
        <v>957</v>
      </c>
      <c r="B21">
        <v>94</v>
      </c>
      <c r="C21">
        <f>sampling_data__5[[#This Row],[Column2]]/204.8</f>
        <v>0.458984375</v>
      </c>
      <c r="D21">
        <f>(SIN(sampling_data__5[[#This Row],[Column1]]/100*6.28)+1)*1.65</f>
        <v>0.99329412960899199</v>
      </c>
    </row>
    <row r="22" spans="1:4" x14ac:dyDescent="0.3">
      <c r="A22">
        <v>1007</v>
      </c>
      <c r="B22">
        <v>599</v>
      </c>
      <c r="C22">
        <f>sampling_data__5[[#This Row],[Column2]]/204.8</f>
        <v>2.9248046875</v>
      </c>
      <c r="D22">
        <f>(SIN(sampling_data__5[[#This Row],[Column1]]/100*6.28)+1)*1.65</f>
        <v>2.3042942652461416</v>
      </c>
    </row>
    <row r="23" spans="1:4" x14ac:dyDescent="0.3">
      <c r="A23">
        <v>1058</v>
      </c>
      <c r="B23">
        <v>80</v>
      </c>
      <c r="C23">
        <f>sampling_data__5[[#This Row],[Column2]]/204.8</f>
        <v>0.390625</v>
      </c>
      <c r="D23">
        <f>(SIN(sampling_data__5[[#This Row],[Column1]]/100*6.28)+1)*1.65</f>
        <v>0.90427639115217517</v>
      </c>
    </row>
    <row r="24" spans="1:4" x14ac:dyDescent="0.3">
      <c r="A24">
        <v>1108</v>
      </c>
      <c r="B24">
        <v>612</v>
      </c>
      <c r="C24">
        <f>sampling_data__5[[#This Row],[Column2]]/204.8</f>
        <v>2.98828125</v>
      </c>
      <c r="D24">
        <f>(SIN(sampling_data__5[[#This Row],[Column1]]/100*6.28)+1)*1.65</f>
        <v>2.3933784877228255</v>
      </c>
    </row>
    <row r="25" spans="1:4" x14ac:dyDescent="0.3">
      <c r="A25">
        <v>1159</v>
      </c>
      <c r="B25">
        <v>67</v>
      </c>
      <c r="C25">
        <f>sampling_data__5[[#This Row],[Column2]]/204.8</f>
        <v>0.3271484375</v>
      </c>
      <c r="D25">
        <f>(SIN(sampling_data__5[[#This Row],[Column1]]/100*6.28)+1)*1.65</f>
        <v>0.81790810368030142</v>
      </c>
    </row>
    <row r="26" spans="1:4" x14ac:dyDescent="0.3">
      <c r="A26">
        <v>1210</v>
      </c>
      <c r="B26">
        <v>625</v>
      </c>
      <c r="C26">
        <f>sampling_data__5[[#This Row],[Column2]]/204.8</f>
        <v>3.0517578125</v>
      </c>
      <c r="D26">
        <f>(SIN(sampling_data__5[[#This Row],[Column1]]/100*6.28)+1)*1.65</f>
        <v>2.5676889794652711</v>
      </c>
    </row>
    <row r="27" spans="1:4" x14ac:dyDescent="0.3">
      <c r="A27">
        <v>1260</v>
      </c>
      <c r="B27">
        <v>53</v>
      </c>
      <c r="C27">
        <f>sampling_data__5[[#This Row],[Column2]]/204.8</f>
        <v>0.2587890625</v>
      </c>
      <c r="D27">
        <f>(SIN(sampling_data__5[[#This Row],[Column1]]/100*6.28)+1)*1.65</f>
        <v>0.73449612155816002</v>
      </c>
    </row>
    <row r="28" spans="1:4" x14ac:dyDescent="0.3">
      <c r="A28">
        <v>1310</v>
      </c>
      <c r="B28">
        <v>636</v>
      </c>
      <c r="C28">
        <f>sampling_data__5[[#This Row],[Column2]]/204.8</f>
        <v>3.10546875</v>
      </c>
      <c r="D28">
        <f>(SIN(sampling_data__5[[#This Row],[Column1]]/100*6.28)+1)*1.65</f>
        <v>2.5633164552016954</v>
      </c>
    </row>
    <row r="29" spans="1:4" x14ac:dyDescent="0.3">
      <c r="A29">
        <v>1360</v>
      </c>
      <c r="B29">
        <v>44</v>
      </c>
      <c r="C29">
        <f>sampling_data__5[[#This Row],[Column2]]/204.8</f>
        <v>0.21484375</v>
      </c>
      <c r="D29">
        <f>(SIN(sampling_data__5[[#This Row],[Column1]]/100*6.28)+1)*1.65</f>
        <v>0.73887328470666402</v>
      </c>
    </row>
    <row r="30" spans="1:4" x14ac:dyDescent="0.3">
      <c r="A30">
        <v>1412</v>
      </c>
      <c r="B30">
        <v>644</v>
      </c>
      <c r="C30">
        <f>sampling_data__5[[#This Row],[Column2]]/204.8</f>
        <v>3.14453125</v>
      </c>
      <c r="D30">
        <f>(SIN(sampling_data__5[[#This Row],[Column1]]/100*6.28)+1)*1.65</f>
        <v>2.7242810253948178</v>
      </c>
    </row>
    <row r="31" spans="1:4" x14ac:dyDescent="0.3">
      <c r="A31">
        <v>1462</v>
      </c>
      <c r="B31">
        <v>33</v>
      </c>
      <c r="C31">
        <f>sampling_data__5[[#This Row],[Column2]]/204.8</f>
        <v>0.1611328125</v>
      </c>
      <c r="D31">
        <f>(SIN(sampling_data__5[[#This Row],[Column1]]/100*6.28)+1)*1.65</f>
        <v>0.57771492124548662</v>
      </c>
    </row>
    <row r="32" spans="1:4" x14ac:dyDescent="0.3">
      <c r="A32">
        <v>1512</v>
      </c>
      <c r="B32">
        <v>652</v>
      </c>
      <c r="C32">
        <f>sampling_data__5[[#This Row],[Column2]]/204.8</f>
        <v>3.18359375</v>
      </c>
      <c r="D32">
        <f>(SIN(sampling_data__5[[#This Row],[Column1]]/100*6.28)+1)*1.65</f>
        <v>2.7202864122149384</v>
      </c>
    </row>
    <row r="33" spans="1:4" x14ac:dyDescent="0.3">
      <c r="A33">
        <v>1562</v>
      </c>
      <c r="B33">
        <v>25</v>
      </c>
      <c r="C33">
        <f>sampling_data__5[[#This Row],[Column2]]/204.8</f>
        <v>0.1220703125</v>
      </c>
      <c r="D33">
        <f>(SIN(sampling_data__5[[#This Row],[Column1]]/100*6.28)+1)*1.65</f>
        <v>0.58171496915419874</v>
      </c>
    </row>
    <row r="34" spans="1:4" x14ac:dyDescent="0.3">
      <c r="A34">
        <v>1613</v>
      </c>
      <c r="B34">
        <v>659</v>
      </c>
      <c r="C34">
        <f>sampling_data__5[[#This Row],[Column2]]/204.8</f>
        <v>3.2177734375</v>
      </c>
      <c r="D34">
        <f>(SIN(sampling_data__5[[#This Row],[Column1]]/100*6.28)+1)*1.65</f>
        <v>2.7932038129701975</v>
      </c>
    </row>
    <row r="35" spans="1:4" x14ac:dyDescent="0.3">
      <c r="A35">
        <v>1664</v>
      </c>
      <c r="B35">
        <v>17</v>
      </c>
      <c r="C35">
        <f>sampling_data__5[[#This Row],[Column2]]/204.8</f>
        <v>8.30078125E-2</v>
      </c>
      <c r="D35">
        <f>(SIN(sampling_data__5[[#This Row],[Column1]]/100*6.28)+1)*1.65</f>
        <v>0.4361588973152305</v>
      </c>
    </row>
    <row r="36" spans="1:4" x14ac:dyDescent="0.3">
      <c r="A36">
        <v>1714</v>
      </c>
      <c r="B36">
        <v>665</v>
      </c>
      <c r="C36">
        <f>sampling_data__5[[#This Row],[Column2]]/204.8</f>
        <v>3.2470703125</v>
      </c>
      <c r="D36">
        <f>(SIN(sampling_data__5[[#This Row],[Column1]]/100*6.28)+1)*1.65</f>
        <v>2.8620595715401969</v>
      </c>
    </row>
    <row r="37" spans="1:4" x14ac:dyDescent="0.3">
      <c r="A37">
        <v>1764</v>
      </c>
      <c r="B37">
        <v>13</v>
      </c>
      <c r="C37">
        <f>sampling_data__5[[#This Row],[Column2]]/204.8</f>
        <v>6.34765625E-2</v>
      </c>
      <c r="D37">
        <f>(SIN(sampling_data__5[[#This Row],[Column1]]/100*6.28)+1)*1.65</f>
        <v>0.43972503404792512</v>
      </c>
    </row>
    <row r="38" spans="1:4" x14ac:dyDescent="0.3">
      <c r="A38">
        <v>1815</v>
      </c>
      <c r="B38">
        <v>671</v>
      </c>
      <c r="C38">
        <f>sampling_data__5[[#This Row],[Column2]]/204.8</f>
        <v>3.2763671875</v>
      </c>
      <c r="D38">
        <f>(SIN(sampling_data__5[[#This Row],[Column1]]/100*6.28)+1)*1.65</f>
        <v>2.9266090531095417</v>
      </c>
    </row>
    <row r="39" spans="1:4" x14ac:dyDescent="0.3">
      <c r="A39">
        <v>1865</v>
      </c>
      <c r="B39">
        <v>6</v>
      </c>
      <c r="C39">
        <f>sampling_data__5[[#This Row],[Column2]]/204.8</f>
        <v>2.9296875E-2</v>
      </c>
      <c r="D39">
        <f>(SIN(sampling_data__5[[#This Row],[Column1]]/100*6.28)+1)*1.65</f>
        <v>0.37505745538168633</v>
      </c>
    </row>
    <row r="40" spans="1:4" x14ac:dyDescent="0.3">
      <c r="A40">
        <v>1915</v>
      </c>
      <c r="B40">
        <v>673</v>
      </c>
      <c r="C40">
        <f>sampling_data__5[[#This Row],[Column2]]/204.8</f>
        <v>3.2861328125</v>
      </c>
      <c r="D40">
        <f>(SIN(sampling_data__5[[#This Row],[Column1]]/100*6.28)+1)*1.65</f>
        <v>2.9232728021780492</v>
      </c>
    </row>
    <row r="41" spans="1:4" x14ac:dyDescent="0.3">
      <c r="A41">
        <v>1967</v>
      </c>
      <c r="B41">
        <v>3</v>
      </c>
      <c r="C41">
        <f>sampling_data__5[[#This Row],[Column2]]/204.8</f>
        <v>1.46484375E-2</v>
      </c>
      <c r="D41">
        <f>(SIN(sampling_data__5[[#This Row],[Column1]]/100*6.28)+1)*1.65</f>
        <v>0.2567025795206424</v>
      </c>
    </row>
    <row r="42" spans="1:4" x14ac:dyDescent="0.3">
      <c r="A42">
        <v>2017</v>
      </c>
      <c r="B42">
        <v>676</v>
      </c>
      <c r="C42">
        <f>sampling_data__5[[#This Row],[Column2]]/204.8</f>
        <v>3.30078125</v>
      </c>
      <c r="D42">
        <f>(SIN(sampling_data__5[[#This Row],[Column1]]/100*6.28)+1)*1.65</f>
        <v>3.0418879587599537</v>
      </c>
    </row>
    <row r="43" spans="1:4" x14ac:dyDescent="0.3">
      <c r="A43">
        <v>2067</v>
      </c>
      <c r="B43">
        <v>1</v>
      </c>
      <c r="C43">
        <f>sampling_data__5[[#This Row],[Column2]]/204.8</f>
        <v>4.8828125E-3</v>
      </c>
      <c r="D43">
        <f>(SIN(sampling_data__5[[#This Row],[Column1]]/100*6.28)+1)*1.65</f>
        <v>0.25952503354579454</v>
      </c>
    </row>
    <row r="44" spans="1:4" x14ac:dyDescent="0.3">
      <c r="A44">
        <v>2117</v>
      </c>
      <c r="B44">
        <v>674</v>
      </c>
      <c r="C44">
        <f>sampling_data__5[[#This Row],[Column2]]/204.8</f>
        <v>3.291015625</v>
      </c>
      <c r="D44">
        <f>(SIN(sampling_data__5[[#This Row],[Column1]]/100*6.28)+1)*1.65</f>
        <v>3.0390584471462683</v>
      </c>
    </row>
    <row r="45" spans="1:4" x14ac:dyDescent="0.3">
      <c r="A45">
        <v>2168</v>
      </c>
      <c r="B45">
        <v>1</v>
      </c>
      <c r="C45">
        <f>sampling_data__5[[#This Row],[Column2]]/204.8</f>
        <v>4.8828125E-3</v>
      </c>
      <c r="D45">
        <f>(SIN(sampling_data__5[[#This Row],[Column1]]/100*6.28)+1)*1.65</f>
        <v>0.2090706608040746</v>
      </c>
    </row>
    <row r="46" spans="1:4" x14ac:dyDescent="0.3">
      <c r="A46">
        <v>2219</v>
      </c>
      <c r="B46">
        <v>676</v>
      </c>
      <c r="C46">
        <f>sampling_data__5[[#This Row],[Column2]]/204.8</f>
        <v>3.30078125</v>
      </c>
      <c r="D46">
        <f>(SIN(sampling_data__5[[#This Row],[Column1]]/100*6.28)+1)*1.65</f>
        <v>3.1374037061825635</v>
      </c>
    </row>
    <row r="47" spans="1:4" x14ac:dyDescent="0.3">
      <c r="A47">
        <v>2269</v>
      </c>
      <c r="B47">
        <v>1</v>
      </c>
      <c r="C47">
        <f>sampling_data__5[[#This Row],[Column2]]/204.8</f>
        <v>4.8828125E-3</v>
      </c>
      <c r="D47">
        <f>(SIN(sampling_data__5[[#This Row],[Column1]]/100*6.28)+1)*1.65</f>
        <v>0.16373570712276531</v>
      </c>
    </row>
    <row r="48" spans="1:4" x14ac:dyDescent="0.3">
      <c r="A48">
        <v>2319</v>
      </c>
      <c r="B48">
        <v>675</v>
      </c>
      <c r="C48">
        <f>sampling_data__5[[#This Row],[Column2]]/204.8</f>
        <v>3.2958984375</v>
      </c>
      <c r="D48">
        <f>(SIN(sampling_data__5[[#This Row],[Column1]]/100*6.28)+1)*1.65</f>
        <v>3.1351211095957829</v>
      </c>
    </row>
    <row r="49" spans="1:4" x14ac:dyDescent="0.3">
      <c r="A49">
        <v>2370</v>
      </c>
      <c r="B49">
        <v>4</v>
      </c>
      <c r="C49">
        <f>sampling_data__5[[#This Row],[Column2]]/204.8</f>
        <v>1.953125E-2</v>
      </c>
      <c r="D49">
        <f>(SIN(sampling_data__5[[#This Row],[Column1]]/100*6.28)+1)*1.65</f>
        <v>0.12368124120919527</v>
      </c>
    </row>
    <row r="50" spans="1:4" x14ac:dyDescent="0.3">
      <c r="A50">
        <v>2420</v>
      </c>
      <c r="B50">
        <v>673</v>
      </c>
      <c r="C50">
        <f>sampling_data__5[[#This Row],[Column2]]/204.8</f>
        <v>3.2861328125</v>
      </c>
      <c r="D50">
        <f>(SIN(sampling_data__5[[#This Row],[Column1]]/100*6.28)+1)*1.65</f>
        <v>3.1753185827035577</v>
      </c>
    </row>
    <row r="51" spans="1:4" x14ac:dyDescent="0.3">
      <c r="A51">
        <v>2470</v>
      </c>
      <c r="B51">
        <v>10</v>
      </c>
      <c r="C51">
        <f>sampling_data__5[[#This Row],[Column2]]/204.8</f>
        <v>4.8828125E-2</v>
      </c>
      <c r="D51">
        <f>(SIN(sampling_data__5[[#This Row],[Column1]]/100*6.28)+1)*1.65</f>
        <v>0.12568546242277401</v>
      </c>
    </row>
    <row r="52" spans="1:4" x14ac:dyDescent="0.3">
      <c r="C52">
        <f>sampling_data__5[[#This Row],[Column2]]/204.8</f>
        <v>0</v>
      </c>
      <c r="D52">
        <f>(SIN(sampling_data__5[[#This Row],[Column1]]/100*6.28)+1)*1.65</f>
        <v>1.65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6AC8-61A0-4D1B-8D3B-BE5490C11F32}">
  <dimension ref="A1:C52"/>
  <sheetViews>
    <sheetView tabSelected="1" workbookViewId="0">
      <selection activeCell="G34" sqref="G34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C2">
        <f>sampling_data__2[[#This Row],[Column2]]/204.8</f>
        <v>0</v>
      </c>
    </row>
    <row r="3" spans="1:3" x14ac:dyDescent="0.3">
      <c r="A3">
        <v>0</v>
      </c>
      <c r="B3">
        <v>363</v>
      </c>
      <c r="C3">
        <f>sampling_data__2[[#This Row],[Column2]]/204.8</f>
        <v>1.7724609375</v>
      </c>
    </row>
    <row r="4" spans="1:3" x14ac:dyDescent="0.3">
      <c r="A4">
        <v>39</v>
      </c>
      <c r="B4">
        <v>140</v>
      </c>
      <c r="C4">
        <f>sampling_data__2[[#This Row],[Column2]]/204.8</f>
        <v>0.68359375</v>
      </c>
    </row>
    <row r="5" spans="1:3" x14ac:dyDescent="0.3">
      <c r="A5">
        <v>80</v>
      </c>
      <c r="B5">
        <v>663</v>
      </c>
      <c r="C5">
        <f>sampling_data__2[[#This Row],[Column2]]/204.8</f>
        <v>3.2373046875</v>
      </c>
    </row>
    <row r="6" spans="1:3" x14ac:dyDescent="0.3">
      <c r="A6">
        <v>120</v>
      </c>
      <c r="B6">
        <v>20</v>
      </c>
      <c r="C6">
        <f>sampling_data__2[[#This Row],[Column2]]/204.8</f>
        <v>9.765625E-2</v>
      </c>
    </row>
    <row r="7" spans="1:3" x14ac:dyDescent="0.3">
      <c r="A7">
        <v>160</v>
      </c>
      <c r="B7">
        <v>554</v>
      </c>
      <c r="C7">
        <f>sampling_data__2[[#This Row],[Column2]]/204.8</f>
        <v>2.705078125</v>
      </c>
    </row>
    <row r="8" spans="1:3" x14ac:dyDescent="0.3">
      <c r="A8">
        <v>201</v>
      </c>
      <c r="B8">
        <v>321</v>
      </c>
      <c r="C8">
        <f>sampling_data__2[[#This Row],[Column2]]/204.8</f>
        <v>1.5673828125</v>
      </c>
    </row>
    <row r="9" spans="1:3" x14ac:dyDescent="0.3">
      <c r="A9">
        <v>241</v>
      </c>
      <c r="B9">
        <v>177</v>
      </c>
      <c r="C9">
        <f>sampling_data__2[[#This Row],[Column2]]/204.8</f>
        <v>0.8642578125</v>
      </c>
    </row>
    <row r="10" spans="1:3" x14ac:dyDescent="0.3">
      <c r="A10">
        <v>282</v>
      </c>
      <c r="B10">
        <v>643</v>
      </c>
      <c r="C10">
        <f>sampling_data__2[[#This Row],[Column2]]/204.8</f>
        <v>3.1396484375</v>
      </c>
    </row>
    <row r="11" spans="1:3" x14ac:dyDescent="0.3">
      <c r="A11">
        <v>322</v>
      </c>
      <c r="B11">
        <v>5</v>
      </c>
      <c r="C11">
        <f>sampling_data__2[[#This Row],[Column2]]/204.8</f>
        <v>2.44140625E-2</v>
      </c>
    </row>
    <row r="12" spans="1:3" x14ac:dyDescent="0.3">
      <c r="A12">
        <v>363</v>
      </c>
      <c r="B12">
        <v>584</v>
      </c>
      <c r="C12">
        <f>sampling_data__2[[#This Row],[Column2]]/204.8</f>
        <v>2.8515625</v>
      </c>
    </row>
    <row r="13" spans="1:3" x14ac:dyDescent="0.3">
      <c r="A13">
        <v>403</v>
      </c>
      <c r="B13">
        <v>277</v>
      </c>
      <c r="C13">
        <f>sampling_data__2[[#This Row],[Column2]]/204.8</f>
        <v>1.3525390625</v>
      </c>
    </row>
    <row r="14" spans="1:3" x14ac:dyDescent="0.3">
      <c r="A14">
        <v>444</v>
      </c>
      <c r="B14">
        <v>221</v>
      </c>
      <c r="C14">
        <f>sampling_data__2[[#This Row],[Column2]]/204.8</f>
        <v>1.0791015625</v>
      </c>
    </row>
    <row r="15" spans="1:3" x14ac:dyDescent="0.3">
      <c r="A15">
        <v>484</v>
      </c>
      <c r="B15">
        <v>624</v>
      </c>
      <c r="C15">
        <f>sampling_data__2[[#This Row],[Column2]]/204.8</f>
        <v>3.046875</v>
      </c>
    </row>
    <row r="16" spans="1:3" x14ac:dyDescent="0.3">
      <c r="A16">
        <v>525</v>
      </c>
      <c r="B16">
        <v>0</v>
      </c>
      <c r="C16">
        <f>sampling_data__2[[#This Row],[Column2]]/204.8</f>
        <v>0</v>
      </c>
    </row>
    <row r="17" spans="1:3" x14ac:dyDescent="0.3">
      <c r="A17">
        <v>565</v>
      </c>
      <c r="B17">
        <v>615</v>
      </c>
      <c r="C17">
        <f>sampling_data__2[[#This Row],[Column2]]/204.8</f>
        <v>3.0029296875</v>
      </c>
    </row>
    <row r="18" spans="1:3" x14ac:dyDescent="0.3">
      <c r="A18">
        <v>606</v>
      </c>
      <c r="B18">
        <v>232</v>
      </c>
      <c r="C18">
        <f>sampling_data__2[[#This Row],[Column2]]/204.8</f>
        <v>1.1328125</v>
      </c>
    </row>
    <row r="19" spans="1:3" x14ac:dyDescent="0.3">
      <c r="A19">
        <v>646</v>
      </c>
      <c r="B19">
        <v>263</v>
      </c>
      <c r="C19">
        <f>sampling_data__2[[#This Row],[Column2]]/204.8</f>
        <v>1.2841796875</v>
      </c>
    </row>
    <row r="20" spans="1:3" x14ac:dyDescent="0.3">
      <c r="A20">
        <v>687</v>
      </c>
      <c r="B20">
        <v>593</v>
      </c>
      <c r="C20">
        <f>sampling_data__2[[#This Row],[Column2]]/204.8</f>
        <v>2.8955078125</v>
      </c>
    </row>
    <row r="21" spans="1:3" x14ac:dyDescent="0.3">
      <c r="A21">
        <v>727</v>
      </c>
      <c r="B21">
        <v>3</v>
      </c>
      <c r="C21">
        <f>sampling_data__2[[#This Row],[Column2]]/204.8</f>
        <v>1.46484375E-2</v>
      </c>
    </row>
    <row r="22" spans="1:3" x14ac:dyDescent="0.3">
      <c r="A22">
        <v>766</v>
      </c>
      <c r="B22">
        <v>638</v>
      </c>
      <c r="C22">
        <f>sampling_data__2[[#This Row],[Column2]]/204.8</f>
        <v>3.115234375</v>
      </c>
    </row>
    <row r="23" spans="1:3" x14ac:dyDescent="0.3">
      <c r="A23">
        <v>807</v>
      </c>
      <c r="B23">
        <v>189</v>
      </c>
      <c r="C23">
        <f>sampling_data__2[[#This Row],[Column2]]/204.8</f>
        <v>0.9228515625</v>
      </c>
    </row>
    <row r="24" spans="1:3" x14ac:dyDescent="0.3">
      <c r="A24">
        <v>847</v>
      </c>
      <c r="B24">
        <v>310</v>
      </c>
      <c r="C24">
        <f>sampling_data__2[[#This Row],[Column2]]/204.8</f>
        <v>1.513671875</v>
      </c>
    </row>
    <row r="25" spans="1:3" x14ac:dyDescent="0.3">
      <c r="A25">
        <v>888</v>
      </c>
      <c r="B25">
        <v>563</v>
      </c>
      <c r="C25">
        <f>sampling_data__2[[#This Row],[Column2]]/204.8</f>
        <v>2.7490234375</v>
      </c>
    </row>
    <row r="26" spans="1:3" x14ac:dyDescent="0.3">
      <c r="A26">
        <v>928</v>
      </c>
      <c r="B26">
        <v>15</v>
      </c>
      <c r="C26">
        <f>sampling_data__2[[#This Row],[Column2]]/204.8</f>
        <v>7.32421875E-2</v>
      </c>
    </row>
    <row r="27" spans="1:3" x14ac:dyDescent="0.3">
      <c r="A27">
        <v>969</v>
      </c>
      <c r="B27">
        <v>658</v>
      </c>
      <c r="C27">
        <f>sampling_data__2[[#This Row],[Column2]]/204.8</f>
        <v>3.212890625</v>
      </c>
    </row>
    <row r="28" spans="1:3" x14ac:dyDescent="0.3">
      <c r="A28">
        <v>1009</v>
      </c>
      <c r="B28">
        <v>148</v>
      </c>
      <c r="C28">
        <f>sampling_data__2[[#This Row],[Column2]]/204.8</f>
        <v>0.72265625</v>
      </c>
    </row>
    <row r="29" spans="1:3" x14ac:dyDescent="0.3">
      <c r="A29">
        <v>1050</v>
      </c>
      <c r="B29">
        <v>358</v>
      </c>
      <c r="C29">
        <f>sampling_data__2[[#This Row],[Column2]]/204.8</f>
        <v>1.748046875</v>
      </c>
    </row>
    <row r="30" spans="1:3" x14ac:dyDescent="0.3">
      <c r="A30">
        <v>1090</v>
      </c>
      <c r="B30">
        <v>522</v>
      </c>
      <c r="C30">
        <f>sampling_data__2[[#This Row],[Column2]]/204.8</f>
        <v>2.548828125</v>
      </c>
    </row>
    <row r="31" spans="1:3" x14ac:dyDescent="0.3">
      <c r="A31">
        <v>1131</v>
      </c>
      <c r="B31">
        <v>32</v>
      </c>
      <c r="C31">
        <f>sampling_data__2[[#This Row],[Column2]]/204.8</f>
        <v>0.15625</v>
      </c>
    </row>
    <row r="32" spans="1:3" x14ac:dyDescent="0.3">
      <c r="A32">
        <v>1171</v>
      </c>
      <c r="B32">
        <v>670</v>
      </c>
      <c r="C32">
        <f>sampling_data__2[[#This Row],[Column2]]/204.8</f>
        <v>3.271484375</v>
      </c>
    </row>
    <row r="33" spans="1:3" x14ac:dyDescent="0.3">
      <c r="A33">
        <v>1212</v>
      </c>
      <c r="B33">
        <v>106</v>
      </c>
      <c r="C33">
        <f>sampling_data__2[[#This Row],[Column2]]/204.8</f>
        <v>0.517578125</v>
      </c>
    </row>
    <row r="34" spans="1:3" x14ac:dyDescent="0.3">
      <c r="A34">
        <v>1252</v>
      </c>
      <c r="B34">
        <v>409</v>
      </c>
      <c r="C34">
        <f>sampling_data__2[[#This Row],[Column2]]/204.8</f>
        <v>1.9970703125</v>
      </c>
    </row>
    <row r="35" spans="1:3" x14ac:dyDescent="0.3">
      <c r="A35">
        <v>1293</v>
      </c>
      <c r="B35">
        <v>480</v>
      </c>
      <c r="C35">
        <f>sampling_data__2[[#This Row],[Column2]]/204.8</f>
        <v>2.34375</v>
      </c>
    </row>
    <row r="36" spans="1:3" x14ac:dyDescent="0.3">
      <c r="A36">
        <v>1333</v>
      </c>
      <c r="B36">
        <v>61</v>
      </c>
      <c r="C36">
        <f>sampling_data__2[[#This Row],[Column2]]/204.8</f>
        <v>0.2978515625</v>
      </c>
    </row>
    <row r="37" spans="1:3" x14ac:dyDescent="0.3">
      <c r="A37">
        <v>1374</v>
      </c>
      <c r="B37">
        <v>676</v>
      </c>
      <c r="C37">
        <f>sampling_data__2[[#This Row],[Column2]]/204.8</f>
        <v>3.30078125</v>
      </c>
    </row>
    <row r="38" spans="1:3" x14ac:dyDescent="0.3">
      <c r="A38">
        <v>1414</v>
      </c>
      <c r="B38">
        <v>74</v>
      </c>
      <c r="C38">
        <f>sampling_data__2[[#This Row],[Column2]]/204.8</f>
        <v>0.361328125</v>
      </c>
    </row>
    <row r="39" spans="1:3" x14ac:dyDescent="0.3">
      <c r="A39">
        <v>1455</v>
      </c>
      <c r="B39">
        <v>455</v>
      </c>
      <c r="C39">
        <f>sampling_data__2[[#This Row],[Column2]]/204.8</f>
        <v>2.2216796875</v>
      </c>
    </row>
    <row r="40" spans="1:3" x14ac:dyDescent="0.3">
      <c r="A40">
        <v>1495</v>
      </c>
      <c r="B40">
        <v>429</v>
      </c>
      <c r="C40">
        <f>sampling_data__2[[#This Row],[Column2]]/204.8</f>
        <v>2.0947265625</v>
      </c>
    </row>
    <row r="41" spans="1:3" x14ac:dyDescent="0.3">
      <c r="A41">
        <v>1536</v>
      </c>
      <c r="B41">
        <v>93</v>
      </c>
      <c r="C41">
        <f>sampling_data__2[[#This Row],[Column2]]/204.8</f>
        <v>0.4541015625</v>
      </c>
    </row>
    <row r="42" spans="1:3" x14ac:dyDescent="0.3">
      <c r="A42">
        <v>1575</v>
      </c>
      <c r="B42">
        <v>675</v>
      </c>
      <c r="C42">
        <f>sampling_data__2[[#This Row],[Column2]]/204.8</f>
        <v>3.2958984375</v>
      </c>
    </row>
    <row r="43" spans="1:3" x14ac:dyDescent="0.3">
      <c r="A43">
        <v>1616</v>
      </c>
      <c r="B43">
        <v>44</v>
      </c>
      <c r="C43">
        <f>sampling_data__2[[#This Row],[Column2]]/204.8</f>
        <v>0.21484375</v>
      </c>
    </row>
    <row r="44" spans="1:3" x14ac:dyDescent="0.3">
      <c r="A44">
        <v>1656</v>
      </c>
      <c r="B44">
        <v>506</v>
      </c>
      <c r="C44">
        <f>sampling_data__2[[#This Row],[Column2]]/204.8</f>
        <v>2.470703125</v>
      </c>
    </row>
    <row r="45" spans="1:3" x14ac:dyDescent="0.3">
      <c r="A45">
        <v>1697</v>
      </c>
      <c r="B45">
        <v>379</v>
      </c>
      <c r="C45">
        <f>sampling_data__2[[#This Row],[Column2]]/204.8</f>
        <v>1.8505859375</v>
      </c>
    </row>
    <row r="46" spans="1:3" x14ac:dyDescent="0.3">
      <c r="A46">
        <v>1737</v>
      </c>
      <c r="B46">
        <v>130</v>
      </c>
      <c r="C46">
        <f>sampling_data__2[[#This Row],[Column2]]/204.8</f>
        <v>0.634765625</v>
      </c>
    </row>
    <row r="47" spans="1:3" x14ac:dyDescent="0.3">
      <c r="A47">
        <v>1778</v>
      </c>
      <c r="B47">
        <v>661</v>
      </c>
      <c r="C47">
        <f>sampling_data__2[[#This Row],[Column2]]/204.8</f>
        <v>3.2275390625</v>
      </c>
    </row>
    <row r="48" spans="1:3" x14ac:dyDescent="0.3">
      <c r="A48">
        <v>1819</v>
      </c>
      <c r="B48">
        <v>22</v>
      </c>
      <c r="C48">
        <f>sampling_data__2[[#This Row],[Column2]]/204.8</f>
        <v>0.107421875</v>
      </c>
    </row>
    <row r="49" spans="1:3" x14ac:dyDescent="0.3">
      <c r="A49">
        <v>1859</v>
      </c>
      <c r="B49">
        <v>544</v>
      </c>
      <c r="C49">
        <f>sampling_data__2[[#This Row],[Column2]]/204.8</f>
        <v>2.65625</v>
      </c>
    </row>
    <row r="50" spans="1:3" x14ac:dyDescent="0.3">
      <c r="A50">
        <v>1900</v>
      </c>
      <c r="B50">
        <v>329</v>
      </c>
      <c r="C50">
        <f>sampling_data__2[[#This Row],[Column2]]/204.8</f>
        <v>1.6064453125</v>
      </c>
    </row>
    <row r="51" spans="1:3" x14ac:dyDescent="0.3">
      <c r="A51">
        <v>1940</v>
      </c>
      <c r="B51">
        <v>175</v>
      </c>
      <c r="C51">
        <f>sampling_data__2[[#This Row],[Column2]]/204.8</f>
        <v>0.8544921875</v>
      </c>
    </row>
    <row r="52" spans="1:3" x14ac:dyDescent="0.3">
      <c r="A52">
        <v>1981</v>
      </c>
      <c r="B52">
        <v>646</v>
      </c>
      <c r="C52">
        <f>sampling_data__2[[#This Row],[Column2]]/204.8</f>
        <v>3.154296875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2694-3369-47AF-8A54-14719C194BBB}">
  <dimension ref="A1:D53"/>
  <sheetViews>
    <sheetView workbookViewId="0">
      <selection sqref="A1:D53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C2">
        <f>sampling_data__4[[#This Row],[Column2]]/204.8</f>
        <v>0</v>
      </c>
      <c r="D2">
        <f>(SIN(sampling_data__4[[#This Row],[Column1]]/100*6.28)+1)*1.65</f>
        <v>1.65</v>
      </c>
    </row>
    <row r="3" spans="1:4" x14ac:dyDescent="0.3">
      <c r="C3">
        <f>sampling_data__4[[#This Row],[Column2]]/204.8</f>
        <v>0</v>
      </c>
      <c r="D3">
        <f>(SIN(sampling_data__4[[#This Row],[Column1]]/100*6.28)+1)*1.65</f>
        <v>1.65</v>
      </c>
    </row>
    <row r="4" spans="1:4" x14ac:dyDescent="0.3">
      <c r="A4">
        <v>0</v>
      </c>
      <c r="B4">
        <v>100</v>
      </c>
      <c r="C4">
        <f>G4</f>
        <v>0</v>
      </c>
      <c r="D4">
        <f>(SIN(sampling_data__4[[#This Row],[Column1]]/100*6.28)+1)*1.65</f>
        <v>1.65</v>
      </c>
    </row>
    <row r="5" spans="1:4" x14ac:dyDescent="0.3">
      <c r="A5">
        <v>20</v>
      </c>
      <c r="B5">
        <v>499</v>
      </c>
      <c r="C5">
        <f>sampling_data__4[[#This Row],[Column2]]/204.8</f>
        <v>2.4365234375</v>
      </c>
      <c r="D5">
        <f>(SIN(sampling_data__4[[#This Row],[Column1]]/100*6.28)+1)*1.65</f>
        <v>3.2189181098356752</v>
      </c>
    </row>
    <row r="6" spans="1:4" x14ac:dyDescent="0.3">
      <c r="A6">
        <v>39</v>
      </c>
      <c r="B6">
        <v>671</v>
      </c>
      <c r="C6">
        <f>sampling_data__4[[#This Row],[Column2]]/204.8</f>
        <v>3.2763671875</v>
      </c>
      <c r="D6">
        <f>(SIN(sampling_data__4[[#This Row],[Column1]]/100*6.28)+1)*1.65</f>
        <v>2.7033281269290796</v>
      </c>
    </row>
    <row r="7" spans="1:4" x14ac:dyDescent="0.3">
      <c r="A7">
        <v>60</v>
      </c>
      <c r="B7">
        <v>379</v>
      </c>
      <c r="C7">
        <f>sampling_data__4[[#This Row],[Column2]]/204.8</f>
        <v>1.8505859375</v>
      </c>
      <c r="D7">
        <f>(SIN(sampling_data__4[[#This Row],[Column1]]/100*6.28)+1)*1.65</f>
        <v>0.68270730136945534</v>
      </c>
    </row>
    <row r="8" spans="1:4" x14ac:dyDescent="0.3">
      <c r="A8">
        <v>80</v>
      </c>
      <c r="B8">
        <v>33</v>
      </c>
      <c r="C8">
        <f>sampling_data__4[[#This Row],[Column2]]/204.8</f>
        <v>0.1611328125</v>
      </c>
      <c r="D8">
        <f>(SIN(sampling_data__4[[#This Row],[Column1]]/100*6.28)+1)*1.65</f>
        <v>7.9462549954118791E-2</v>
      </c>
    </row>
    <row r="9" spans="1:4" x14ac:dyDescent="0.3">
      <c r="A9">
        <v>101</v>
      </c>
      <c r="B9">
        <v>132</v>
      </c>
      <c r="C9">
        <f>sampling_data__4[[#This Row],[Column2]]/204.8</f>
        <v>0.64453125</v>
      </c>
      <c r="D9">
        <f>(SIN(sampling_data__4[[#This Row],[Column1]]/100*6.28)+1)*1.65</f>
        <v>1.7483059905350833</v>
      </c>
    </row>
    <row r="10" spans="1:4" x14ac:dyDescent="0.3">
      <c r="A10">
        <v>121</v>
      </c>
      <c r="B10">
        <v>532</v>
      </c>
      <c r="C10">
        <f>sampling_data__4[[#This Row],[Column2]]/204.8</f>
        <v>2.59765625</v>
      </c>
      <c r="D10">
        <f>(SIN(sampling_data__4[[#This Row],[Column1]]/100*6.28)+1)*1.65</f>
        <v>3.2465688145946059</v>
      </c>
    </row>
    <row r="11" spans="1:4" x14ac:dyDescent="0.3">
      <c r="A11">
        <v>142</v>
      </c>
      <c r="B11">
        <v>662</v>
      </c>
      <c r="C11">
        <f>sampling_data__4[[#This Row],[Column2]]/204.8</f>
        <v>3.232421875</v>
      </c>
      <c r="D11">
        <f>(SIN(sampling_data__4[[#This Row],[Column1]]/100*6.28)+1)*1.65</f>
        <v>2.4514254385758658</v>
      </c>
    </row>
    <row r="12" spans="1:4" x14ac:dyDescent="0.3">
      <c r="A12">
        <v>162</v>
      </c>
      <c r="B12">
        <v>340</v>
      </c>
      <c r="C12">
        <f>sampling_data__4[[#This Row],[Column2]]/204.8</f>
        <v>1.66015625</v>
      </c>
      <c r="D12">
        <f>(SIN(sampling_data__4[[#This Row],[Column1]]/100*6.28)+1)*1.65</f>
        <v>0.52671896223920867</v>
      </c>
    </row>
    <row r="13" spans="1:4" x14ac:dyDescent="0.3">
      <c r="A13">
        <v>183</v>
      </c>
      <c r="B13">
        <v>15</v>
      </c>
      <c r="C13">
        <f>sampling_data__4[[#This Row],[Column2]]/204.8</f>
        <v>7.32421875E-2</v>
      </c>
      <c r="D13">
        <f>(SIN(sampling_data__4[[#This Row],[Column1]]/100*6.28)+1)*1.65</f>
        <v>0.19948504527917085</v>
      </c>
    </row>
    <row r="14" spans="1:4" x14ac:dyDescent="0.3">
      <c r="A14">
        <v>203</v>
      </c>
      <c r="B14">
        <v>170</v>
      </c>
      <c r="C14">
        <f>sampling_data__4[[#This Row],[Column2]]/204.8</f>
        <v>0.830078125</v>
      </c>
      <c r="D14">
        <f>(SIN(sampling_data__4[[#This Row],[Column1]]/100*6.28)+1)*1.65</f>
        <v>1.9486925727393349</v>
      </c>
    </row>
    <row r="15" spans="1:4" x14ac:dyDescent="0.3">
      <c r="A15">
        <v>224</v>
      </c>
      <c r="B15">
        <v>570</v>
      </c>
      <c r="C15">
        <f>sampling_data__4[[#This Row],[Column2]]/204.8</f>
        <v>2.783203125</v>
      </c>
      <c r="D15">
        <f>(SIN(sampling_data__4[[#This Row],[Column1]]/100*6.28)+1)*1.65</f>
        <v>3.2959629646976798</v>
      </c>
    </row>
    <row r="16" spans="1:4" x14ac:dyDescent="0.3">
      <c r="A16">
        <v>244</v>
      </c>
      <c r="B16">
        <v>644</v>
      </c>
      <c r="C16">
        <f>sampling_data__4[[#This Row],[Column2]]/204.8</f>
        <v>3.14453125</v>
      </c>
      <c r="D16">
        <f>(SIN(sampling_data__4[[#This Row],[Column1]]/100*6.28)+1)*1.65</f>
        <v>2.2693105434980216</v>
      </c>
    </row>
    <row r="17" spans="1:4" x14ac:dyDescent="0.3">
      <c r="A17">
        <v>265</v>
      </c>
      <c r="B17">
        <v>292</v>
      </c>
      <c r="C17">
        <f>sampling_data__4[[#This Row],[Column2]]/204.8</f>
        <v>1.42578125</v>
      </c>
      <c r="D17">
        <f>(SIN(sampling_data__4[[#This Row],[Column1]]/100*6.28)+1)*1.65</f>
        <v>0.32335594721915017</v>
      </c>
    </row>
    <row r="18" spans="1:4" x14ac:dyDescent="0.3">
      <c r="A18">
        <v>285</v>
      </c>
      <c r="B18">
        <v>3</v>
      </c>
      <c r="C18">
        <f>sampling_data__4[[#This Row],[Column2]]/204.8</f>
        <v>1.46484375E-2</v>
      </c>
      <c r="D18">
        <f>(SIN(sampling_data__4[[#This Row],[Column1]]/100*6.28)+1)*1.65</f>
        <v>0.30637270442368919</v>
      </c>
    </row>
    <row r="19" spans="1:4" x14ac:dyDescent="0.3">
      <c r="A19">
        <v>306</v>
      </c>
      <c r="B19">
        <v>210</v>
      </c>
      <c r="C19">
        <f>sampling_data__4[[#This Row],[Column2]]/204.8</f>
        <v>1.025390625</v>
      </c>
      <c r="D19">
        <f>(SIN(sampling_data__4[[#This Row],[Column1]]/100*6.28)+1)*1.65</f>
        <v>2.2424236575709386</v>
      </c>
    </row>
    <row r="20" spans="1:4" x14ac:dyDescent="0.3">
      <c r="A20">
        <v>325</v>
      </c>
      <c r="B20">
        <v>596</v>
      </c>
      <c r="C20">
        <f>sampling_data__4[[#This Row],[Column2]]/204.8</f>
        <v>2.91015625</v>
      </c>
      <c r="D20">
        <f>(SIN(sampling_data__4[[#This Row],[Column1]]/100*6.28)+1)*1.65</f>
        <v>3.2999115863270165</v>
      </c>
    </row>
    <row r="21" spans="1:4" x14ac:dyDescent="0.3">
      <c r="A21">
        <v>346</v>
      </c>
      <c r="B21">
        <v>623</v>
      </c>
      <c r="C21">
        <f>sampling_data__4[[#This Row],[Column2]]/204.8</f>
        <v>3.0419921875</v>
      </c>
      <c r="D21">
        <f>(SIN(sampling_data__4[[#This Row],[Column1]]/100*6.28)+1)*1.65</f>
        <v>2.0779266424455254</v>
      </c>
    </row>
    <row r="22" spans="1:4" x14ac:dyDescent="0.3">
      <c r="A22">
        <v>366</v>
      </c>
      <c r="B22">
        <v>247</v>
      </c>
      <c r="C22">
        <f>sampling_data__4[[#This Row],[Column2]]/204.8</f>
        <v>1.2060546875</v>
      </c>
      <c r="D22">
        <f>(SIN(sampling_data__4[[#This Row],[Column1]]/100*6.28)+1)*1.65</f>
        <v>0.26726056395820397</v>
      </c>
    </row>
    <row r="23" spans="1:4" x14ac:dyDescent="0.3">
      <c r="A23">
        <v>387</v>
      </c>
      <c r="B23">
        <v>0</v>
      </c>
      <c r="C23">
        <f>sampling_data__4[[#This Row],[Column2]]/204.8</f>
        <v>0</v>
      </c>
      <c r="D23">
        <f>(SIN(sampling_data__4[[#This Row],[Column1]]/100*6.28)+1)*1.65</f>
        <v>0.43336996699924446</v>
      </c>
    </row>
    <row r="24" spans="1:4" x14ac:dyDescent="0.3">
      <c r="A24">
        <v>407</v>
      </c>
      <c r="B24">
        <v>253</v>
      </c>
      <c r="C24">
        <f>sampling_data__4[[#This Row],[Column2]]/204.8</f>
        <v>1.2353515625</v>
      </c>
      <c r="D24">
        <f>(SIN(sampling_data__4[[#This Row],[Column1]]/100*6.28)+1)*1.65</f>
        <v>2.3331222438336705</v>
      </c>
    </row>
    <row r="25" spans="1:4" x14ac:dyDescent="0.3">
      <c r="A25">
        <v>428</v>
      </c>
      <c r="B25">
        <v>625</v>
      </c>
      <c r="C25">
        <f>sampling_data__4[[#This Row],[Column2]]/204.8</f>
        <v>3.0517578125</v>
      </c>
      <c r="D25">
        <f>(SIN(sampling_data__4[[#This Row],[Column1]]/100*6.28)+1)*1.65</f>
        <v>3.2748382905526574</v>
      </c>
    </row>
    <row r="26" spans="1:4" x14ac:dyDescent="0.3">
      <c r="A26">
        <v>448</v>
      </c>
      <c r="B26">
        <v>594</v>
      </c>
      <c r="C26">
        <f>sampling_data__4[[#This Row],[Column2]]/204.8</f>
        <v>2.900390625</v>
      </c>
      <c r="D26">
        <f>(SIN(sampling_data__4[[#This Row],[Column1]]/100*6.28)+1)*1.65</f>
        <v>1.8801381118462108</v>
      </c>
    </row>
    <row r="27" spans="1:4" x14ac:dyDescent="0.3">
      <c r="A27">
        <v>468</v>
      </c>
      <c r="B27">
        <v>210</v>
      </c>
      <c r="C27">
        <f>sampling_data__4[[#This Row],[Column2]]/204.8</f>
        <v>1.025390625</v>
      </c>
      <c r="D27">
        <f>(SIN(sampling_data__4[[#This Row],[Column1]]/100*6.28)+1)*1.65</f>
        <v>0.16767372861025659</v>
      </c>
    </row>
    <row r="28" spans="1:4" x14ac:dyDescent="0.3">
      <c r="A28">
        <v>489</v>
      </c>
      <c r="B28">
        <v>6</v>
      </c>
      <c r="C28">
        <f>sampling_data__4[[#This Row],[Column2]]/204.8</f>
        <v>2.9296875E-2</v>
      </c>
      <c r="D28">
        <f>(SIN(sampling_data__4[[#This Row],[Column1]]/100*6.28)+1)*1.65</f>
        <v>0.57857610905087775</v>
      </c>
    </row>
    <row r="29" spans="1:4" x14ac:dyDescent="0.3">
      <c r="A29">
        <v>509</v>
      </c>
      <c r="B29">
        <v>298</v>
      </c>
      <c r="C29">
        <f>sampling_data__4[[#This Row],[Column2]]/204.8</f>
        <v>1.455078125</v>
      </c>
      <c r="D29">
        <f>(SIN(sampling_data__4[[#This Row],[Column1]]/100*6.28)+1)*1.65</f>
        <v>2.5114117072516433</v>
      </c>
    </row>
    <row r="30" spans="1:4" x14ac:dyDescent="0.3">
      <c r="A30">
        <v>530</v>
      </c>
      <c r="B30">
        <v>645</v>
      </c>
      <c r="C30">
        <f>sampling_data__4[[#This Row],[Column2]]/204.8</f>
        <v>3.1494140625</v>
      </c>
      <c r="D30">
        <f>(SIN(sampling_data__4[[#This Row],[Column1]]/100*6.28)+1)*1.65</f>
        <v>3.2276270526320596</v>
      </c>
    </row>
    <row r="31" spans="1:4" x14ac:dyDescent="0.3">
      <c r="A31">
        <v>550</v>
      </c>
      <c r="B31">
        <v>564</v>
      </c>
      <c r="C31">
        <f>sampling_data__4[[#This Row],[Column2]]/204.8</f>
        <v>2.75390625</v>
      </c>
      <c r="D31">
        <f>(SIN(sampling_data__4[[#This Row],[Column1]]/100*6.28)+1)*1.65</f>
        <v>1.6789051839956532</v>
      </c>
    </row>
    <row r="32" spans="1:4" x14ac:dyDescent="0.3">
      <c r="A32">
        <v>571</v>
      </c>
      <c r="B32">
        <v>169</v>
      </c>
      <c r="C32">
        <f>sampling_data__4[[#This Row],[Column2]]/204.8</f>
        <v>0.8251953125</v>
      </c>
      <c r="D32">
        <f>(SIN(sampling_data__4[[#This Row],[Column1]]/100*6.28)+1)*1.65</f>
        <v>5.9564983023943988E-2</v>
      </c>
    </row>
    <row r="33" spans="1:4" x14ac:dyDescent="0.3">
      <c r="A33">
        <v>591</v>
      </c>
      <c r="B33">
        <v>16</v>
      </c>
      <c r="C33">
        <f>sampling_data__4[[#This Row],[Column2]]/204.8</f>
        <v>7.8125E-2</v>
      </c>
      <c r="D33">
        <f>(SIN(sampling_data__4[[#This Row],[Column1]]/100*6.28)+1)*1.65</f>
        <v>0.73981788064387877</v>
      </c>
    </row>
    <row r="34" spans="1:4" x14ac:dyDescent="0.3">
      <c r="A34">
        <v>612</v>
      </c>
      <c r="B34">
        <v>342</v>
      </c>
      <c r="C34">
        <f>sampling_data__4[[#This Row],[Column2]]/204.8</f>
        <v>1.669921875</v>
      </c>
      <c r="D34">
        <f>(SIN(sampling_data__4[[#This Row],[Column1]]/100*6.28)+1)*1.65</f>
        <v>2.7558421553476098</v>
      </c>
    </row>
    <row r="35" spans="1:4" x14ac:dyDescent="0.3">
      <c r="A35">
        <v>631</v>
      </c>
      <c r="B35">
        <v>662</v>
      </c>
      <c r="C35">
        <f>sampling_data__4[[#This Row],[Column2]]/204.8</f>
        <v>3.232421875</v>
      </c>
      <c r="D35">
        <f>(SIN(sampling_data__4[[#This Row],[Column1]]/100*6.28)+1)*1.65</f>
        <v>3.1960289284419279</v>
      </c>
    </row>
    <row r="36" spans="1:4" x14ac:dyDescent="0.3">
      <c r="A36">
        <v>652</v>
      </c>
      <c r="B36">
        <v>530</v>
      </c>
      <c r="C36">
        <f>sampling_data__4[[#This Row],[Column2]]/204.8</f>
        <v>2.587890625</v>
      </c>
      <c r="D36">
        <f>(SIN(sampling_data__4[[#This Row],[Column1]]/100*6.28)+1)*1.65</f>
        <v>1.4772396422876848</v>
      </c>
    </row>
    <row r="37" spans="1:4" x14ac:dyDescent="0.3">
      <c r="A37">
        <v>672</v>
      </c>
      <c r="B37">
        <v>130</v>
      </c>
      <c r="C37">
        <f>sampling_data__4[[#This Row],[Column2]]/204.8</f>
        <v>0.634765625</v>
      </c>
      <c r="D37">
        <f>(SIN(sampling_data__4[[#This Row],[Column1]]/100*6.28)+1)*1.65</f>
        <v>3.6214885995254582E-2</v>
      </c>
    </row>
    <row r="38" spans="1:4" x14ac:dyDescent="0.3">
      <c r="A38">
        <v>693</v>
      </c>
      <c r="B38">
        <v>33</v>
      </c>
      <c r="C38">
        <f>sampling_data__4[[#This Row],[Column2]]/204.8</f>
        <v>0.1611328125</v>
      </c>
      <c r="D38">
        <f>(SIN(sampling_data__4[[#This Row],[Column1]]/100*6.28)+1)*1.65</f>
        <v>0.91468203214127963</v>
      </c>
    </row>
    <row r="39" spans="1:4" x14ac:dyDescent="0.3">
      <c r="A39">
        <v>713</v>
      </c>
      <c r="B39">
        <v>387</v>
      </c>
      <c r="C39">
        <f>sampling_data__4[[#This Row],[Column2]]/204.8</f>
        <v>1.8896484375</v>
      </c>
      <c r="D39">
        <f>(SIN(sampling_data__4[[#This Row],[Column1]]/100*6.28)+1)*1.65</f>
        <v>2.8268378441732089</v>
      </c>
    </row>
    <row r="40" spans="1:4" x14ac:dyDescent="0.3">
      <c r="A40">
        <v>734</v>
      </c>
      <c r="B40">
        <v>672</v>
      </c>
      <c r="C40">
        <f>sampling_data__4[[#This Row],[Column2]]/204.8</f>
        <v>3.28125</v>
      </c>
      <c r="D40">
        <f>(SIN(sampling_data__4[[#This Row],[Column1]]/100*6.28)+1)*1.65</f>
        <v>3.0634291708115029</v>
      </c>
    </row>
    <row r="41" spans="1:4" x14ac:dyDescent="0.3">
      <c r="A41">
        <v>754</v>
      </c>
      <c r="B41">
        <v>490</v>
      </c>
      <c r="C41">
        <f>sampling_data__4[[#This Row],[Column2]]/204.8</f>
        <v>2.392578125</v>
      </c>
      <c r="D41">
        <f>(SIN(sampling_data__4[[#This Row],[Column1]]/100*6.28)+1)*1.65</f>
        <v>1.2781597448976278</v>
      </c>
    </row>
    <row r="42" spans="1:4" x14ac:dyDescent="0.3">
      <c r="A42">
        <v>775</v>
      </c>
      <c r="B42">
        <v>95</v>
      </c>
      <c r="C42">
        <f>sampling_data__4[[#This Row],[Column2]]/204.8</f>
        <v>0.4638671875</v>
      </c>
      <c r="D42">
        <f>(SIN(sampling_data__4[[#This Row],[Column1]]/100*6.28)+1)*1.65</f>
        <v>5.0273363152357193E-4</v>
      </c>
    </row>
    <row r="43" spans="1:4" x14ac:dyDescent="0.3">
      <c r="A43">
        <v>795</v>
      </c>
      <c r="B43">
        <v>57</v>
      </c>
      <c r="C43">
        <f>sampling_data__4[[#This Row],[Column2]]/204.8</f>
        <v>0.2783203125</v>
      </c>
      <c r="D43">
        <f>(SIN(sampling_data__4[[#This Row],[Column1]]/100*6.28)+1)*1.65</f>
        <v>1.1005514324737069</v>
      </c>
    </row>
    <row r="44" spans="1:4" x14ac:dyDescent="0.3">
      <c r="A44">
        <v>816</v>
      </c>
      <c r="B44">
        <v>432</v>
      </c>
      <c r="C44">
        <f>sampling_data__4[[#This Row],[Column2]]/204.8</f>
        <v>2.109375</v>
      </c>
      <c r="D44">
        <f>(SIN(sampling_data__4[[#This Row],[Column1]]/100*6.28)+1)*1.65</f>
        <v>3.0196931043522133</v>
      </c>
    </row>
    <row r="45" spans="1:4" x14ac:dyDescent="0.3">
      <c r="A45">
        <v>836</v>
      </c>
      <c r="B45">
        <v>675</v>
      </c>
      <c r="C45">
        <f>sampling_data__4[[#This Row],[Column2]]/204.8</f>
        <v>3.2958984375</v>
      </c>
      <c r="D45">
        <f>(SIN(sampling_data__4[[#This Row],[Column1]]/100*6.28)+1)*1.65</f>
        <v>2.9489000196243667</v>
      </c>
    </row>
    <row r="46" spans="1:4" x14ac:dyDescent="0.3">
      <c r="A46">
        <v>857</v>
      </c>
      <c r="B46">
        <v>448</v>
      </c>
      <c r="C46">
        <f>sampling_data__4[[#This Row],[Column2]]/204.8</f>
        <v>2.1875</v>
      </c>
      <c r="D46">
        <f>(SIN(sampling_data__4[[#This Row],[Column1]]/100*6.28)+1)*1.65</f>
        <v>0.98847592272399842</v>
      </c>
    </row>
    <row r="47" spans="1:4" x14ac:dyDescent="0.3">
      <c r="A47">
        <v>877</v>
      </c>
      <c r="B47">
        <v>67</v>
      </c>
      <c r="C47">
        <f>sampling_data__4[[#This Row],[Column2]]/204.8</f>
        <v>0.3271484375</v>
      </c>
      <c r="D47">
        <f>(SIN(sampling_data__4[[#This Row],[Column1]]/100*6.28)+1)*1.65</f>
        <v>7.8731999684531311E-3</v>
      </c>
    </row>
    <row r="48" spans="1:4" x14ac:dyDescent="0.3">
      <c r="A48">
        <v>898</v>
      </c>
      <c r="B48">
        <v>86</v>
      </c>
      <c r="C48">
        <f>sampling_data__4[[#This Row],[Column2]]/204.8</f>
        <v>0.419921875</v>
      </c>
      <c r="D48">
        <f>(SIN(sampling_data__4[[#This Row],[Column1]]/100*6.28)+1)*1.65</f>
        <v>1.3964666084051978</v>
      </c>
    </row>
    <row r="49" spans="1:4" x14ac:dyDescent="0.3">
      <c r="A49">
        <v>918</v>
      </c>
      <c r="B49">
        <v>471</v>
      </c>
      <c r="C49">
        <f>sampling_data__4[[#This Row],[Column2]]/204.8</f>
        <v>2.2998046875</v>
      </c>
      <c r="D49">
        <f>(SIN(sampling_data__4[[#This Row],[Column1]]/100*6.28)+1)*1.65</f>
        <v>3.1217864004100946</v>
      </c>
    </row>
    <row r="50" spans="1:4" x14ac:dyDescent="0.3">
      <c r="A50">
        <v>939</v>
      </c>
      <c r="B50">
        <v>676</v>
      </c>
      <c r="C50">
        <f>sampling_data__4[[#This Row],[Column2]]/204.8</f>
        <v>3.30078125</v>
      </c>
      <c r="D50">
        <f>(SIN(sampling_data__4[[#This Row],[Column1]]/100*6.28)+1)*1.65</f>
        <v>2.7392995237905482</v>
      </c>
    </row>
    <row r="51" spans="1:4" x14ac:dyDescent="0.3">
      <c r="A51">
        <v>958</v>
      </c>
      <c r="B51">
        <v>408</v>
      </c>
      <c r="C51">
        <f>sampling_data__4[[#This Row],[Column2]]/204.8</f>
        <v>1.9921875</v>
      </c>
      <c r="D51">
        <f>(SIN(sampling_data__4[[#This Row],[Column1]]/100*6.28)+1)*1.65</f>
        <v>0.89959182953018058</v>
      </c>
    </row>
    <row r="52" spans="1:4" x14ac:dyDescent="0.3">
      <c r="A52">
        <v>978</v>
      </c>
      <c r="B52">
        <v>43</v>
      </c>
      <c r="C52">
        <f>sampling_data__4[[#This Row],[Column2]]/204.8</f>
        <v>0.2099609375</v>
      </c>
      <c r="D52">
        <f>(SIN(sampling_data__4[[#This Row],[Column1]]/100*6.28)+1)*1.65</f>
        <v>2.0382340013422248E-2</v>
      </c>
    </row>
    <row r="53" spans="1:4" x14ac:dyDescent="0.3">
      <c r="A53">
        <v>999</v>
      </c>
      <c r="B53">
        <v>115</v>
      </c>
      <c r="C53">
        <f>sampling_data__4[[#This Row],[Column2]]/204.8</f>
        <v>0.5615234375</v>
      </c>
      <c r="D53">
        <f>(SIN(sampling_data__4[[#This Row],[Column1]]/100*6.28)+1)*1.65</f>
        <v>1.4940555315421529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98D5-73DF-4979-B209-754F6B0E7F5E}">
  <dimension ref="A1:E101"/>
  <sheetViews>
    <sheetView workbookViewId="0">
      <selection activeCell="E2" sqref="E2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236</v>
      </c>
      <c r="C2">
        <f>F3</f>
        <v>0</v>
      </c>
      <c r="D2">
        <f>(SIN(sampling_data__3[[#This Row],[Column1]]/100*6.28)+1)*1.65</f>
        <v>1.65</v>
      </c>
    </row>
    <row r="3" spans="1:4" x14ac:dyDescent="0.3">
      <c r="A3">
        <v>39</v>
      </c>
      <c r="B3">
        <v>260</v>
      </c>
      <c r="C3">
        <f>sampling_data__3[[#This Row],[Column2]]/204.8</f>
        <v>1.26953125</v>
      </c>
      <c r="D3">
        <f>(SIN(sampling_data__3[[#This Row],[Column1]]/100*6.28)+1)*1.65</f>
        <v>2.7033281269290796</v>
      </c>
    </row>
    <row r="4" spans="1:4" x14ac:dyDescent="0.3">
      <c r="A4">
        <v>80</v>
      </c>
      <c r="B4">
        <v>596</v>
      </c>
      <c r="C4">
        <f>sampling_data__3[[#This Row],[Column2]]/204.8</f>
        <v>2.91015625</v>
      </c>
      <c r="D4">
        <f>(SIN(sampling_data__3[[#This Row],[Column1]]/100*6.28)+1)*1.65</f>
        <v>7.9462549954118791E-2</v>
      </c>
    </row>
    <row r="5" spans="1:4" x14ac:dyDescent="0.3">
      <c r="A5">
        <v>120</v>
      </c>
      <c r="B5">
        <v>3</v>
      </c>
      <c r="C5">
        <f>sampling_data__3[[#This Row],[Column2]]/204.8</f>
        <v>1.46484375E-2</v>
      </c>
      <c r="D5">
        <f>(SIN(sampling_data__3[[#This Row],[Column1]]/100*6.28)+1)*1.65</f>
        <v>3.2172828511105118</v>
      </c>
    </row>
    <row r="6" spans="1:4" x14ac:dyDescent="0.3">
      <c r="A6">
        <v>160</v>
      </c>
      <c r="B6">
        <v>636</v>
      </c>
      <c r="C6">
        <f>sampling_data__3[[#This Row],[Column2]]/204.8</f>
        <v>3.10546875</v>
      </c>
      <c r="D6">
        <f>(SIN(sampling_data__3[[#This Row],[Column1]]/100*6.28)+1)*1.65</f>
        <v>0.68697009430507328</v>
      </c>
    </row>
    <row r="7" spans="1:4" x14ac:dyDescent="0.3">
      <c r="A7">
        <v>201</v>
      </c>
      <c r="B7">
        <v>197</v>
      </c>
      <c r="C7">
        <f>sampling_data__3[[#This Row],[Column2]]/204.8</f>
        <v>0.9619140625</v>
      </c>
      <c r="D7">
        <f>(SIN(sampling_data__3[[#This Row],[Column1]]/100*6.28)+1)*1.65</f>
        <v>1.7430590803278443</v>
      </c>
    </row>
    <row r="8" spans="1:4" x14ac:dyDescent="0.3">
      <c r="A8">
        <v>241</v>
      </c>
      <c r="B8">
        <v>305</v>
      </c>
      <c r="C8">
        <f>sampling_data__3[[#This Row],[Column2]]/204.8</f>
        <v>1.4892578125</v>
      </c>
      <c r="D8">
        <f>(SIN(sampling_data__3[[#This Row],[Column1]]/100*6.28)+1)*1.65</f>
        <v>2.5447826296453684</v>
      </c>
    </row>
    <row r="9" spans="1:4" x14ac:dyDescent="0.3">
      <c r="A9">
        <v>282</v>
      </c>
      <c r="B9">
        <v>569</v>
      </c>
      <c r="C9">
        <f>sampling_data__3[[#This Row],[Column2]]/204.8</f>
        <v>2.7783203125</v>
      </c>
      <c r="D9">
        <f>(SIN(sampling_data__3[[#This Row],[Column1]]/100*6.28)+1)*1.65</f>
        <v>0.15078510428844039</v>
      </c>
    </row>
    <row r="10" spans="1:4" x14ac:dyDescent="0.3">
      <c r="A10">
        <v>322</v>
      </c>
      <c r="B10">
        <v>14</v>
      </c>
      <c r="C10">
        <f>sampling_data__3[[#This Row],[Column2]]/204.8</f>
        <v>6.8359375E-2</v>
      </c>
      <c r="D10">
        <f>(SIN(sampling_data__3[[#This Row],[Column1]]/100*6.28)+1)*1.65</f>
        <v>3.2675176129867824</v>
      </c>
    </row>
    <row r="11" spans="1:4" x14ac:dyDescent="0.3">
      <c r="A11">
        <v>363</v>
      </c>
      <c r="B11">
        <v>654</v>
      </c>
      <c r="C11">
        <f>sampling_data__3[[#This Row],[Column2]]/204.8</f>
        <v>3.193359375</v>
      </c>
      <c r="D11">
        <f>(SIN(sampling_data__3[[#This Row],[Column1]]/100*6.28)+1)*1.65</f>
        <v>0.46034193873200613</v>
      </c>
    </row>
    <row r="12" spans="1:4" x14ac:dyDescent="0.3">
      <c r="A12">
        <v>403</v>
      </c>
      <c r="B12">
        <v>153</v>
      </c>
      <c r="C12">
        <f>sampling_data__3[[#This Row],[Column2]]/204.8</f>
        <v>0.7470703125</v>
      </c>
      <c r="D12">
        <f>(SIN(sampling_data__3[[#This Row],[Column1]]/100*6.28)+1)*1.65</f>
        <v>1.9383487353963176</v>
      </c>
    </row>
    <row r="13" spans="1:4" x14ac:dyDescent="0.3">
      <c r="A13">
        <v>444</v>
      </c>
      <c r="B13">
        <v>352</v>
      </c>
      <c r="C13">
        <f>sampling_data__3[[#This Row],[Column2]]/204.8</f>
        <v>1.71875</v>
      </c>
      <c r="D13">
        <f>(SIN(sampling_data__3[[#This Row],[Column1]]/100*6.28)+1)*1.65</f>
        <v>2.2790408990514361</v>
      </c>
    </row>
    <row r="14" spans="1:4" x14ac:dyDescent="0.3">
      <c r="A14">
        <v>484</v>
      </c>
      <c r="B14">
        <v>530</v>
      </c>
      <c r="C14">
        <f>sampling_data__3[[#This Row],[Column2]]/204.8</f>
        <v>2.587890625</v>
      </c>
      <c r="D14">
        <f>(SIN(sampling_data__3[[#This Row],[Column1]]/100*6.28)+1)*1.65</f>
        <v>0.24339473206492637</v>
      </c>
    </row>
    <row r="15" spans="1:4" x14ac:dyDescent="0.3">
      <c r="A15">
        <v>525</v>
      </c>
      <c r="B15">
        <v>30</v>
      </c>
      <c r="C15">
        <f>sampling_data__3[[#This Row],[Column2]]/204.8</f>
        <v>0.146484375</v>
      </c>
      <c r="D15">
        <f>(SIN(sampling_data__3[[#This Row],[Column1]]/100*6.28)+1)*1.65</f>
        <v>3.2997692907139116</v>
      </c>
    </row>
    <row r="16" spans="1:4" x14ac:dyDescent="0.3">
      <c r="A16">
        <v>565</v>
      </c>
      <c r="B16">
        <v>667</v>
      </c>
      <c r="C16">
        <f>sampling_data__3[[#This Row],[Column2]]/204.8</f>
        <v>3.2568359375</v>
      </c>
      <c r="D16">
        <f>(SIN(sampling_data__3[[#This Row],[Column1]]/100*6.28)+1)*1.65</f>
        <v>0.33279148751978865</v>
      </c>
    </row>
    <row r="17" spans="1:4" x14ac:dyDescent="0.3">
      <c r="A17">
        <v>606</v>
      </c>
      <c r="B17">
        <v>118</v>
      </c>
      <c r="C17">
        <f>sampling_data__3[[#This Row],[Column2]]/204.8</f>
        <v>0.576171875</v>
      </c>
      <c r="D17">
        <f>(SIN(sampling_data__3[[#This Row],[Column1]]/100*6.28)+1)*1.65</f>
        <v>2.2276809179196766</v>
      </c>
    </row>
    <row r="18" spans="1:4" x14ac:dyDescent="0.3">
      <c r="A18">
        <v>646</v>
      </c>
      <c r="B18">
        <v>395</v>
      </c>
      <c r="C18">
        <f>sampling_data__3[[#This Row],[Column2]]/204.8</f>
        <v>1.9287109375</v>
      </c>
      <c r="D18">
        <f>(SIN(sampling_data__3[[#This Row],[Column1]]/100*6.28)+1)*1.65</f>
        <v>2.0931346430078031</v>
      </c>
    </row>
    <row r="19" spans="1:4" x14ac:dyDescent="0.3">
      <c r="A19">
        <v>687</v>
      </c>
      <c r="B19">
        <v>491</v>
      </c>
      <c r="C19">
        <f>sampling_data__3[[#This Row],[Column2]]/204.8</f>
        <v>2.3974609375</v>
      </c>
      <c r="D19">
        <f>(SIN(sampling_data__3[[#This Row],[Column1]]/100*6.28)+1)*1.65</f>
        <v>0.42277474063966419</v>
      </c>
    </row>
    <row r="20" spans="1:4" x14ac:dyDescent="0.3">
      <c r="A20">
        <v>727</v>
      </c>
      <c r="B20">
        <v>51</v>
      </c>
      <c r="C20">
        <f>sampling_data__3[[#This Row],[Column2]]/204.8</f>
        <v>0.2490234375</v>
      </c>
      <c r="D20">
        <f>(SIN(sampling_data__3[[#This Row],[Column1]]/100*6.28)+1)*1.65</f>
        <v>3.2913388285087155</v>
      </c>
    </row>
    <row r="21" spans="1:4" x14ac:dyDescent="0.3">
      <c r="A21">
        <v>766</v>
      </c>
      <c r="B21">
        <v>676</v>
      </c>
      <c r="C21">
        <f>sampling_data__3[[#This Row],[Column2]]/204.8</f>
        <v>3.30078125</v>
      </c>
      <c r="D21">
        <f>(SIN(sampling_data__3[[#This Row],[Column1]]/100*6.28)+1)*1.65</f>
        <v>0.27884335679383587</v>
      </c>
    </row>
    <row r="22" spans="1:4" x14ac:dyDescent="0.3">
      <c r="A22">
        <v>807</v>
      </c>
      <c r="B22">
        <v>85</v>
      </c>
      <c r="C22">
        <f>sampling_data__3[[#This Row],[Column2]]/204.8</f>
        <v>0.4150390625</v>
      </c>
      <c r="D22">
        <f>(SIN(sampling_data__3[[#This Row],[Column1]]/100*6.28)+1)*1.65</f>
        <v>2.3139306667945303</v>
      </c>
    </row>
    <row r="23" spans="1:4" x14ac:dyDescent="0.3">
      <c r="A23">
        <v>847</v>
      </c>
      <c r="B23">
        <v>440</v>
      </c>
      <c r="C23">
        <f>sampling_data__3[[#This Row],[Column2]]/204.8</f>
        <v>2.1484375</v>
      </c>
      <c r="D23">
        <f>(SIN(sampling_data__3[[#This Row],[Column1]]/100*6.28)+1)*1.65</f>
        <v>2.0027891011611541</v>
      </c>
    </row>
    <row r="24" spans="1:4" x14ac:dyDescent="0.3">
      <c r="A24">
        <v>888</v>
      </c>
      <c r="B24">
        <v>448</v>
      </c>
      <c r="C24">
        <f>sampling_data__3[[#This Row],[Column2]]/204.8</f>
        <v>2.1875</v>
      </c>
      <c r="D24">
        <f>(SIN(sampling_data__3[[#This Row],[Column1]]/100*6.28)+1)*1.65</f>
        <v>0.4869318399186065</v>
      </c>
    </row>
    <row r="25" spans="1:4" x14ac:dyDescent="0.3">
      <c r="A25">
        <v>928</v>
      </c>
      <c r="B25">
        <v>77</v>
      </c>
      <c r="C25">
        <f>sampling_data__3[[#This Row],[Column2]]/204.8</f>
        <v>0.3759765625</v>
      </c>
      <c r="D25">
        <f>(SIN(sampling_data__3[[#This Row],[Column1]]/100*6.28)+1)*1.65</f>
        <v>3.2792038183821455</v>
      </c>
    </row>
    <row r="26" spans="1:4" x14ac:dyDescent="0.3">
      <c r="A26">
        <v>969</v>
      </c>
      <c r="B26">
        <v>676</v>
      </c>
      <c r="C26">
        <f>sampling_data__3[[#This Row],[Column2]]/204.8</f>
        <v>3.30078125</v>
      </c>
      <c r="D26">
        <f>(SIN(sampling_data__3[[#This Row],[Column1]]/100*6.28)+1)*1.65</f>
        <v>0.13534448865017853</v>
      </c>
    </row>
    <row r="27" spans="1:4" x14ac:dyDescent="0.3">
      <c r="A27">
        <v>1009</v>
      </c>
      <c r="B27">
        <v>55</v>
      </c>
      <c r="C27">
        <f>sampling_data__3[[#This Row],[Column2]]/204.8</f>
        <v>0.2685546875</v>
      </c>
      <c r="D27">
        <f>(SIN(sampling_data__3[[#This Row],[Column1]]/100*6.28)+1)*1.65</f>
        <v>2.4888901251406166</v>
      </c>
    </row>
    <row r="28" spans="1:4" x14ac:dyDescent="0.3">
      <c r="A28">
        <v>1050</v>
      </c>
      <c r="B28">
        <v>490</v>
      </c>
      <c r="C28">
        <f>sampling_data__3[[#This Row],[Column2]]/204.8</f>
        <v>2.392578125</v>
      </c>
      <c r="D28">
        <f>(SIN(sampling_data__3[[#This Row],[Column1]]/100*6.28)+1)*1.65</f>
        <v>1.7051751589027688</v>
      </c>
    </row>
    <row r="29" spans="1:4" x14ac:dyDescent="0.3">
      <c r="A29">
        <v>1090</v>
      </c>
      <c r="B29">
        <v>400</v>
      </c>
      <c r="C29">
        <f>sampling_data__3[[#This Row],[Column2]]/204.8</f>
        <v>1.953125</v>
      </c>
      <c r="D29">
        <f>(SIN(sampling_data__3[[#This Row],[Column1]]/100*6.28)+1)*1.65</f>
        <v>0.63440138190058726</v>
      </c>
    </row>
    <row r="30" spans="1:4" x14ac:dyDescent="0.3">
      <c r="A30">
        <v>1131</v>
      </c>
      <c r="B30">
        <v>114</v>
      </c>
      <c r="C30">
        <f>sampling_data__3[[#This Row],[Column2]]/204.8</f>
        <v>0.556640625</v>
      </c>
      <c r="D30">
        <f>(SIN(sampling_data__3[[#This Row],[Column1]]/100*6.28)+1)*1.65</f>
        <v>3.2050133167578698</v>
      </c>
    </row>
    <row r="31" spans="1:4" x14ac:dyDescent="0.3">
      <c r="A31">
        <v>1171</v>
      </c>
      <c r="B31">
        <v>670</v>
      </c>
      <c r="C31">
        <f>sampling_data__3[[#This Row],[Column2]]/204.8</f>
        <v>3.271484375</v>
      </c>
      <c r="D31">
        <f>(SIN(sampling_data__3[[#This Row],[Column1]]/100*6.28)+1)*1.65</f>
        <v>6.8251454203516998E-2</v>
      </c>
    </row>
    <row r="32" spans="1:4" x14ac:dyDescent="0.3">
      <c r="A32">
        <v>1212</v>
      </c>
      <c r="B32">
        <v>29</v>
      </c>
      <c r="C32">
        <f>sampling_data__3[[#This Row],[Column2]]/204.8</f>
        <v>0.1416015625</v>
      </c>
      <c r="D32">
        <f>(SIN(sampling_data__3[[#This Row],[Column1]]/100*6.28)+1)*1.65</f>
        <v>2.7322375118109226</v>
      </c>
    </row>
    <row r="33" spans="1:4" x14ac:dyDescent="0.3">
      <c r="A33">
        <v>1252</v>
      </c>
      <c r="B33">
        <v>529</v>
      </c>
      <c r="C33">
        <f>sampling_data__3[[#This Row],[Column2]]/204.8</f>
        <v>2.5830078125</v>
      </c>
      <c r="D33">
        <f>(SIN(sampling_data__3[[#This Row],[Column1]]/100*6.28)+1)*1.65</f>
        <v>1.5086304953935981</v>
      </c>
    </row>
    <row r="34" spans="1:4" x14ac:dyDescent="0.3">
      <c r="A34">
        <v>1293</v>
      </c>
      <c r="B34">
        <v>349</v>
      </c>
      <c r="C34">
        <f>sampling_data__3[[#This Row],[Column2]]/204.8</f>
        <v>1.7041015625</v>
      </c>
      <c r="D34">
        <f>(SIN(sampling_data__3[[#This Row],[Column1]]/100*6.28)+1)*1.65</f>
        <v>0.88658804471592756</v>
      </c>
    </row>
    <row r="35" spans="1:4" x14ac:dyDescent="0.3">
      <c r="A35">
        <v>1333</v>
      </c>
      <c r="B35">
        <v>153</v>
      </c>
      <c r="C35">
        <f>sampling_data__3[[#This Row],[Column2]]/204.8</f>
        <v>0.7470703125</v>
      </c>
      <c r="D35">
        <f>(SIN(sampling_data__3[[#This Row],[Column1]]/100*6.28)+1)*1.65</f>
        <v>3.1283439870965681</v>
      </c>
    </row>
    <row r="36" spans="1:4" x14ac:dyDescent="0.3">
      <c r="A36">
        <v>1374</v>
      </c>
      <c r="B36">
        <v>654</v>
      </c>
      <c r="C36">
        <f>sampling_data__3[[#This Row],[Column2]]/204.8</f>
        <v>3.193359375</v>
      </c>
      <c r="D36">
        <f>(SIN(sampling_data__3[[#This Row],[Column1]]/100*6.28)+1)*1.65</f>
        <v>9.3657069159524091E-3</v>
      </c>
    </row>
    <row r="37" spans="1:4" x14ac:dyDescent="0.3">
      <c r="A37">
        <v>1414</v>
      </c>
      <c r="B37">
        <v>15</v>
      </c>
      <c r="C37">
        <f>sampling_data__3[[#This Row],[Column2]]/204.8</f>
        <v>7.32421875E-2</v>
      </c>
      <c r="D37">
        <f>(SIN(sampling_data__3[[#This Row],[Column1]]/100*6.28)+1)*1.65</f>
        <v>2.8727024838653019</v>
      </c>
    </row>
    <row r="38" spans="1:4" x14ac:dyDescent="0.3">
      <c r="A38">
        <v>1455</v>
      </c>
      <c r="B38">
        <v>569</v>
      </c>
      <c r="C38">
        <f>sampling_data__3[[#This Row],[Column2]]/204.8</f>
        <v>2.7783203125</v>
      </c>
      <c r="D38">
        <f>(SIN(sampling_data__3[[#This Row],[Column1]]/100*6.28)+1)*1.65</f>
        <v>1.2133719216386323</v>
      </c>
    </row>
    <row r="39" spans="1:4" x14ac:dyDescent="0.3">
      <c r="A39">
        <v>1495</v>
      </c>
      <c r="B39">
        <v>297</v>
      </c>
      <c r="C39">
        <f>sampling_data__3[[#This Row],[Column2]]/204.8</f>
        <v>1.4501953125</v>
      </c>
      <c r="D39">
        <f>(SIN(sampling_data__3[[#This Row],[Column1]]/100*6.28)+1)*1.65</f>
        <v>1.0660003138005152</v>
      </c>
    </row>
    <row r="40" spans="1:4" x14ac:dyDescent="0.3">
      <c r="A40">
        <v>1536</v>
      </c>
      <c r="B40">
        <v>201</v>
      </c>
      <c r="C40">
        <f>sampling_data__3[[#This Row],[Column2]]/204.8</f>
        <v>0.9814453125</v>
      </c>
      <c r="D40">
        <f>(SIN(sampling_data__3[[#This Row],[Column1]]/100*6.28)+1)*1.65</f>
        <v>2.9712631961515616</v>
      </c>
    </row>
    <row r="41" spans="1:4" x14ac:dyDescent="0.3">
      <c r="A41">
        <v>1575</v>
      </c>
      <c r="B41">
        <v>632</v>
      </c>
      <c r="C41">
        <f>sampling_data__3[[#This Row],[Column2]]/204.8</f>
        <v>3.0859375</v>
      </c>
      <c r="D41">
        <f>(SIN(sampling_data__3[[#This Row],[Column1]]/100*6.28)+1)*1.65</f>
        <v>2.0759964890198377E-3</v>
      </c>
    </row>
    <row r="42" spans="1:4" x14ac:dyDescent="0.3">
      <c r="A42">
        <v>1616</v>
      </c>
      <c r="B42">
        <v>1</v>
      </c>
      <c r="C42">
        <f>sampling_data__3[[#This Row],[Column2]]/204.8</f>
        <v>4.8828125E-3</v>
      </c>
      <c r="D42">
        <f>(SIN(sampling_data__3[[#This Row],[Column1]]/100*6.28)+1)*1.65</f>
        <v>2.995806530780492</v>
      </c>
    </row>
    <row r="43" spans="1:4" x14ac:dyDescent="0.3">
      <c r="A43">
        <v>1656</v>
      </c>
      <c r="B43">
        <v>604</v>
      </c>
      <c r="C43">
        <f>sampling_data__3[[#This Row],[Column2]]/204.8</f>
        <v>2.94921875</v>
      </c>
      <c r="D43">
        <f>(SIN(sampling_data__3[[#This Row],[Column1]]/100*6.28)+1)*1.65</f>
        <v>1.1243252064099316</v>
      </c>
    </row>
    <row r="44" spans="1:4" x14ac:dyDescent="0.3">
      <c r="A44">
        <v>1697</v>
      </c>
      <c r="B44">
        <v>247</v>
      </c>
      <c r="C44">
        <f>sampling_data__3[[#This Row],[Column2]]/204.8</f>
        <v>1.2060546875</v>
      </c>
      <c r="D44">
        <f>(SIN(sampling_data__3[[#This Row],[Column1]]/100*6.28)+1)*1.65</f>
        <v>1.2537046858023835</v>
      </c>
    </row>
    <row r="45" spans="1:4" x14ac:dyDescent="0.3">
      <c r="A45">
        <v>1738</v>
      </c>
      <c r="B45">
        <v>248</v>
      </c>
      <c r="C45">
        <f>sampling_data__3[[#This Row],[Column2]]/204.8</f>
        <v>1.2109375</v>
      </c>
      <c r="D45">
        <f>(SIN(sampling_data__3[[#This Row],[Column1]]/100*6.28)+1)*1.65</f>
        <v>2.8443259874866453</v>
      </c>
    </row>
    <row r="46" spans="1:4" x14ac:dyDescent="0.3">
      <c r="A46">
        <v>1778</v>
      </c>
      <c r="B46">
        <v>601</v>
      </c>
      <c r="C46">
        <f>sampling_data__3[[#This Row],[Column2]]/204.8</f>
        <v>2.9345703125</v>
      </c>
      <c r="D46">
        <f>(SIN(sampling_data__3[[#This Row],[Column1]]/100*6.28)+1)*1.65</f>
        <v>1.4323725433248596E-2</v>
      </c>
    </row>
    <row r="47" spans="1:4" x14ac:dyDescent="0.3">
      <c r="A47">
        <v>1819</v>
      </c>
      <c r="B47">
        <v>1</v>
      </c>
      <c r="C47">
        <f>sampling_data__3[[#This Row],[Column2]]/204.8</f>
        <v>4.8828125E-3</v>
      </c>
      <c r="D47">
        <f>(SIN(sampling_data__3[[#This Row],[Column1]]/100*6.28)+1)*1.65</f>
        <v>3.1463829486747392</v>
      </c>
    </row>
    <row r="48" spans="1:4" x14ac:dyDescent="0.3">
      <c r="A48">
        <v>1859</v>
      </c>
      <c r="B48">
        <v>633</v>
      </c>
      <c r="C48">
        <f>sampling_data__3[[#This Row],[Column2]]/204.8</f>
        <v>3.0908203125</v>
      </c>
      <c r="D48">
        <f>(SIN(sampling_data__3[[#This Row],[Column1]]/100*6.28)+1)*1.65</f>
        <v>0.84988181739431412</v>
      </c>
    </row>
    <row r="49" spans="1:5" x14ac:dyDescent="0.3">
      <c r="A49">
        <v>1900</v>
      </c>
      <c r="B49">
        <v>202</v>
      </c>
      <c r="C49">
        <f>sampling_data__3[[#This Row],[Column2]]/204.8</f>
        <v>0.986328125</v>
      </c>
      <c r="D49">
        <f>(SIN(sampling_data__3[[#This Row],[Column1]]/100*6.28)+1)*1.65</f>
        <v>1.5502015691076485</v>
      </c>
    </row>
    <row r="50" spans="1:5" x14ac:dyDescent="0.3">
      <c r="A50">
        <v>1940</v>
      </c>
      <c r="B50">
        <v>296</v>
      </c>
      <c r="C50">
        <f>sampling_data__3[[#This Row],[Column2]]/204.8</f>
        <v>1.4453125</v>
      </c>
      <c r="D50">
        <f>(SIN(sampling_data__3[[#This Row],[Column1]]/100*6.28)+1)*1.65</f>
        <v>2.7004307662764746</v>
      </c>
    </row>
    <row r="51" spans="1:5" x14ac:dyDescent="0.3">
      <c r="A51">
        <v>1981</v>
      </c>
      <c r="B51">
        <v>573</v>
      </c>
      <c r="C51">
        <f>sampling_data__3[[#This Row],[Column2]]/204.8</f>
        <v>2.7978515625</v>
      </c>
      <c r="D51">
        <f>(SIN(sampling_data__3[[#This Row],[Column1]]/100*6.28)+1)*1.65</f>
        <v>8.0619605842939798E-2</v>
      </c>
    </row>
    <row r="52" spans="1:5" x14ac:dyDescent="0.3">
      <c r="C52">
        <f>sampling_data__3[[#This Row],[Column2]]/204.8</f>
        <v>0</v>
      </c>
      <c r="D52">
        <f>(SIN(sampling_data__3[[#This Row],[Column1]]/100*6.28)+1)*1.65</f>
        <v>1.65</v>
      </c>
    </row>
    <row r="53" spans="1:5" x14ac:dyDescent="0.3">
      <c r="E53">
        <v>510</v>
      </c>
    </row>
    <row r="54" spans="1:5" x14ac:dyDescent="0.3">
      <c r="E54">
        <v>520</v>
      </c>
    </row>
    <row r="55" spans="1:5" x14ac:dyDescent="0.3">
      <c r="E55">
        <v>530</v>
      </c>
    </row>
    <row r="56" spans="1:5" x14ac:dyDescent="0.3">
      <c r="E56">
        <v>540</v>
      </c>
    </row>
    <row r="57" spans="1:5" x14ac:dyDescent="0.3">
      <c r="E57">
        <v>550</v>
      </c>
    </row>
    <row r="58" spans="1:5" x14ac:dyDescent="0.3">
      <c r="E58">
        <v>560</v>
      </c>
    </row>
    <row r="59" spans="1:5" x14ac:dyDescent="0.3">
      <c r="E59">
        <v>570</v>
      </c>
    </row>
    <row r="60" spans="1:5" x14ac:dyDescent="0.3">
      <c r="E60">
        <v>580</v>
      </c>
    </row>
    <row r="61" spans="1:5" x14ac:dyDescent="0.3">
      <c r="E61">
        <v>590</v>
      </c>
    </row>
    <row r="62" spans="1:5" x14ac:dyDescent="0.3">
      <c r="E62">
        <v>600</v>
      </c>
    </row>
    <row r="63" spans="1:5" x14ac:dyDescent="0.3">
      <c r="E63">
        <v>610</v>
      </c>
    </row>
    <row r="64" spans="1:5" x14ac:dyDescent="0.3">
      <c r="E64">
        <v>620</v>
      </c>
    </row>
    <row r="65" spans="5:5" x14ac:dyDescent="0.3">
      <c r="E65">
        <v>630</v>
      </c>
    </row>
    <row r="66" spans="5:5" x14ac:dyDescent="0.3">
      <c r="E66">
        <v>640</v>
      </c>
    </row>
    <row r="67" spans="5:5" x14ac:dyDescent="0.3">
      <c r="E67">
        <v>650</v>
      </c>
    </row>
    <row r="68" spans="5:5" x14ac:dyDescent="0.3">
      <c r="E68">
        <v>660</v>
      </c>
    </row>
    <row r="69" spans="5:5" x14ac:dyDescent="0.3">
      <c r="E69">
        <v>670</v>
      </c>
    </row>
    <row r="70" spans="5:5" x14ac:dyDescent="0.3">
      <c r="E70">
        <v>680</v>
      </c>
    </row>
    <row r="71" spans="5:5" x14ac:dyDescent="0.3">
      <c r="E71">
        <v>690</v>
      </c>
    </row>
    <row r="72" spans="5:5" x14ac:dyDescent="0.3">
      <c r="E72">
        <v>700</v>
      </c>
    </row>
    <row r="73" spans="5:5" x14ac:dyDescent="0.3">
      <c r="E73">
        <v>710</v>
      </c>
    </row>
    <row r="74" spans="5:5" x14ac:dyDescent="0.3">
      <c r="E74">
        <v>720</v>
      </c>
    </row>
    <row r="75" spans="5:5" x14ac:dyDescent="0.3">
      <c r="E75">
        <v>730</v>
      </c>
    </row>
    <row r="76" spans="5:5" x14ac:dyDescent="0.3">
      <c r="E76">
        <v>740</v>
      </c>
    </row>
    <row r="77" spans="5:5" x14ac:dyDescent="0.3">
      <c r="E77">
        <v>750</v>
      </c>
    </row>
    <row r="78" spans="5:5" x14ac:dyDescent="0.3">
      <c r="E78">
        <v>760</v>
      </c>
    </row>
    <row r="79" spans="5:5" x14ac:dyDescent="0.3">
      <c r="E79">
        <v>770</v>
      </c>
    </row>
    <row r="80" spans="5:5" x14ac:dyDescent="0.3">
      <c r="E80">
        <v>780</v>
      </c>
    </row>
    <row r="81" spans="5:5" x14ac:dyDescent="0.3">
      <c r="E81">
        <v>790</v>
      </c>
    </row>
    <row r="82" spans="5:5" x14ac:dyDescent="0.3">
      <c r="E82">
        <v>800</v>
      </c>
    </row>
    <row r="83" spans="5:5" x14ac:dyDescent="0.3">
      <c r="E83">
        <v>810</v>
      </c>
    </row>
    <row r="84" spans="5:5" x14ac:dyDescent="0.3">
      <c r="E84">
        <v>820</v>
      </c>
    </row>
    <row r="85" spans="5:5" x14ac:dyDescent="0.3">
      <c r="E85">
        <v>830</v>
      </c>
    </row>
    <row r="86" spans="5:5" x14ac:dyDescent="0.3">
      <c r="E86">
        <v>840</v>
      </c>
    </row>
    <row r="87" spans="5:5" x14ac:dyDescent="0.3">
      <c r="E87">
        <v>850</v>
      </c>
    </row>
    <row r="88" spans="5:5" x14ac:dyDescent="0.3">
      <c r="E88">
        <v>860</v>
      </c>
    </row>
    <row r="89" spans="5:5" x14ac:dyDescent="0.3">
      <c r="E89">
        <v>870</v>
      </c>
    </row>
    <row r="90" spans="5:5" x14ac:dyDescent="0.3">
      <c r="E90">
        <v>880</v>
      </c>
    </row>
    <row r="91" spans="5:5" x14ac:dyDescent="0.3">
      <c r="E91">
        <v>890</v>
      </c>
    </row>
    <row r="92" spans="5:5" x14ac:dyDescent="0.3">
      <c r="E92">
        <v>900</v>
      </c>
    </row>
    <row r="93" spans="5:5" x14ac:dyDescent="0.3">
      <c r="E93">
        <v>910</v>
      </c>
    </row>
    <row r="94" spans="5:5" x14ac:dyDescent="0.3">
      <c r="E94">
        <v>920</v>
      </c>
    </row>
    <row r="95" spans="5:5" x14ac:dyDescent="0.3">
      <c r="E95">
        <v>930</v>
      </c>
    </row>
    <row r="96" spans="5:5" x14ac:dyDescent="0.3">
      <c r="E96">
        <v>940</v>
      </c>
    </row>
    <row r="97" spans="5:5" x14ac:dyDescent="0.3">
      <c r="E97">
        <v>950</v>
      </c>
    </row>
    <row r="98" spans="5:5" x14ac:dyDescent="0.3">
      <c r="E98">
        <v>960</v>
      </c>
    </row>
    <row r="99" spans="5:5" x14ac:dyDescent="0.3">
      <c r="E99">
        <v>970</v>
      </c>
    </row>
    <row r="100" spans="5:5" x14ac:dyDescent="0.3">
      <c r="E100">
        <v>980</v>
      </c>
    </row>
    <row r="101" spans="5:5" x14ac:dyDescent="0.3">
      <c r="E101">
        <v>990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4723-AB54-4D01-B1CD-8E24E3FB1D3B}">
  <dimension ref="A1:D51"/>
  <sheetViews>
    <sheetView workbookViewId="0">
      <selection activeCell="B3" sqref="B3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6</v>
      </c>
      <c r="B1" t="s">
        <v>7</v>
      </c>
      <c r="C1" t="s">
        <v>5</v>
      </c>
      <c r="D1" t="s">
        <v>4</v>
      </c>
    </row>
    <row r="2" spans="1:4" x14ac:dyDescent="0.3">
      <c r="A2">
        <v>0</v>
      </c>
      <c r="B2">
        <v>386</v>
      </c>
      <c r="C2">
        <f>sampling_data[[#This Row],[ADC]]/204.8</f>
        <v>1.884765625</v>
      </c>
      <c r="D2">
        <f>P5</f>
        <v>0</v>
      </c>
    </row>
    <row r="3" spans="1:4" x14ac:dyDescent="0.3">
      <c r="A3">
        <v>20</v>
      </c>
      <c r="B3">
        <v>672</v>
      </c>
      <c r="C3">
        <f>sampling_data[[#This Row],[ADC]]/204.8</f>
        <v>3.28125</v>
      </c>
      <c r="D3">
        <f>(SIN(sampling_data[[#This Row],[TIME]]/100*6.28)+1)*1.65</f>
        <v>3.2189181098356752</v>
      </c>
    </row>
    <row r="4" spans="1:4" x14ac:dyDescent="0.3">
      <c r="A4">
        <v>39</v>
      </c>
      <c r="B4">
        <v>490</v>
      </c>
      <c r="C4">
        <f>sampling_data[[#This Row],[ADC]]/204.8</f>
        <v>2.392578125</v>
      </c>
      <c r="D4">
        <f>(SIN(sampling_data[[#This Row],[TIME]]/100*6.28)+1)*1.65</f>
        <v>2.7033281269290796</v>
      </c>
    </row>
    <row r="5" spans="1:4" x14ac:dyDescent="0.3">
      <c r="A5">
        <v>60</v>
      </c>
      <c r="B5">
        <v>98</v>
      </c>
      <c r="C5">
        <f>sampling_data[[#This Row],[ADC]]/204.8</f>
        <v>0.478515625</v>
      </c>
      <c r="D5">
        <f>(SIN(sampling_data[[#This Row],[TIME]]/100*6.28)+1)*1.65</f>
        <v>0.68270730136945534</v>
      </c>
    </row>
    <row r="6" spans="1:4" x14ac:dyDescent="0.3">
      <c r="A6">
        <v>80</v>
      </c>
      <c r="B6">
        <v>53</v>
      </c>
      <c r="C6">
        <f>sampling_data[[#This Row],[ADC]]/204.8</f>
        <v>0.2587890625</v>
      </c>
      <c r="D6">
        <f>(SIN(sampling_data[[#This Row],[TIME]]/100*6.28)+1)*1.65</f>
        <v>7.9462549954118791E-2</v>
      </c>
    </row>
    <row r="7" spans="1:4" x14ac:dyDescent="0.3">
      <c r="A7">
        <v>101</v>
      </c>
      <c r="B7">
        <v>424</v>
      </c>
      <c r="C7">
        <f>sampling_data[[#This Row],[ADC]]/204.8</f>
        <v>2.0703125</v>
      </c>
      <c r="D7">
        <f>(SIN(sampling_data[[#This Row],[TIME]]/100*6.28)+1)*1.65</f>
        <v>1.7483059905350833</v>
      </c>
    </row>
    <row r="8" spans="1:4" x14ac:dyDescent="0.3">
      <c r="A8">
        <v>121</v>
      </c>
      <c r="B8">
        <v>674</v>
      </c>
      <c r="C8">
        <f>sampling_data[[#This Row],[ADC]]/204.8</f>
        <v>3.291015625</v>
      </c>
      <c r="D8">
        <f>(SIN(sampling_data[[#This Row],[TIME]]/100*6.28)+1)*1.65</f>
        <v>3.2465688145946059</v>
      </c>
    </row>
    <row r="9" spans="1:4" x14ac:dyDescent="0.3">
      <c r="A9">
        <v>142</v>
      </c>
      <c r="B9">
        <v>454</v>
      </c>
      <c r="C9">
        <f>sampling_data[[#This Row],[ADC]]/204.8</f>
        <v>2.216796875</v>
      </c>
      <c r="D9">
        <f>(SIN(sampling_data[[#This Row],[TIME]]/100*6.28)+1)*1.65</f>
        <v>2.4514254385758658</v>
      </c>
    </row>
    <row r="10" spans="1:4" x14ac:dyDescent="0.3">
      <c r="A10">
        <v>162</v>
      </c>
      <c r="B10">
        <v>70</v>
      </c>
      <c r="C10">
        <f>sampling_data[[#This Row],[ADC]]/204.8</f>
        <v>0.341796875</v>
      </c>
      <c r="D10">
        <f>(SIN(sampling_data[[#This Row],[TIME]]/100*6.28)+1)*1.65</f>
        <v>0.52671896223920867</v>
      </c>
    </row>
    <row r="11" spans="1:4" x14ac:dyDescent="0.3">
      <c r="A11">
        <v>183</v>
      </c>
      <c r="B11">
        <v>81</v>
      </c>
      <c r="C11">
        <f>sampling_data[[#This Row],[ADC]]/204.8</f>
        <v>0.3955078125</v>
      </c>
      <c r="D11">
        <f>(SIN(sampling_data[[#This Row],[TIME]]/100*6.28)+1)*1.65</f>
        <v>0.19948504527917085</v>
      </c>
    </row>
    <row r="12" spans="1:4" x14ac:dyDescent="0.3">
      <c r="A12">
        <v>203</v>
      </c>
      <c r="B12">
        <v>466</v>
      </c>
      <c r="C12">
        <f>sampling_data[[#This Row],[ADC]]/204.8</f>
        <v>2.275390625</v>
      </c>
      <c r="D12">
        <f>(SIN(sampling_data[[#This Row],[TIME]]/100*6.28)+1)*1.65</f>
        <v>1.9486925727393349</v>
      </c>
    </row>
    <row r="13" spans="1:4" x14ac:dyDescent="0.3">
      <c r="A13">
        <v>224</v>
      </c>
      <c r="B13">
        <v>675</v>
      </c>
      <c r="C13">
        <f>sampling_data[[#This Row],[ADC]]/204.8</f>
        <v>3.2958984375</v>
      </c>
      <c r="D13">
        <f>(SIN(sampling_data[[#This Row],[TIME]]/100*6.28)+1)*1.65</f>
        <v>3.2959629646976798</v>
      </c>
    </row>
    <row r="14" spans="1:4" x14ac:dyDescent="0.3">
      <c r="A14">
        <v>244</v>
      </c>
      <c r="B14">
        <v>413</v>
      </c>
      <c r="C14">
        <f>sampling_data[[#This Row],[ADC]]/204.8</f>
        <v>2.0166015625</v>
      </c>
      <c r="D14">
        <f>(SIN(sampling_data[[#This Row],[TIME]]/100*6.28)+1)*1.65</f>
        <v>2.2693105434980216</v>
      </c>
    </row>
    <row r="15" spans="1:4" x14ac:dyDescent="0.3">
      <c r="A15">
        <v>265</v>
      </c>
      <c r="B15">
        <v>48</v>
      </c>
      <c r="C15">
        <f>sampling_data[[#This Row],[ADC]]/204.8</f>
        <v>0.234375</v>
      </c>
      <c r="D15">
        <f>(SIN(sampling_data[[#This Row],[TIME]]/100*6.28)+1)*1.65</f>
        <v>0.32335594721915017</v>
      </c>
    </row>
    <row r="16" spans="1:4" x14ac:dyDescent="0.3">
      <c r="A16">
        <v>285</v>
      </c>
      <c r="B16">
        <v>111</v>
      </c>
      <c r="C16">
        <f>sampling_data[[#This Row],[ADC]]/204.8</f>
        <v>0.5419921875</v>
      </c>
      <c r="D16">
        <f>(SIN(sampling_data[[#This Row],[TIME]]/100*6.28)+1)*1.65</f>
        <v>0.30637270442368919</v>
      </c>
    </row>
    <row r="17" spans="1:4" x14ac:dyDescent="0.3">
      <c r="A17">
        <v>305</v>
      </c>
      <c r="B17">
        <v>508</v>
      </c>
      <c r="C17">
        <f>sampling_data[[#This Row],[ADC]]/204.8</f>
        <v>2.48046875</v>
      </c>
      <c r="D17">
        <f>(SIN(sampling_data[[#This Row],[TIME]]/100*6.28)+1)*1.65</f>
        <v>2.144608726867772</v>
      </c>
    </row>
    <row r="18" spans="1:4" x14ac:dyDescent="0.3">
      <c r="A18">
        <v>325</v>
      </c>
      <c r="B18">
        <v>667</v>
      </c>
      <c r="C18">
        <f>sampling_data[[#This Row],[ADC]]/204.8</f>
        <v>3.2568359375</v>
      </c>
      <c r="D18">
        <f>(SIN(sampling_data[[#This Row],[TIME]]/100*6.28)+1)*1.65</f>
        <v>3.2999115863270165</v>
      </c>
    </row>
    <row r="19" spans="1:4" x14ac:dyDescent="0.3">
      <c r="A19">
        <v>346</v>
      </c>
      <c r="B19">
        <v>367</v>
      </c>
      <c r="C19">
        <f>sampling_data[[#This Row],[ADC]]/204.8</f>
        <v>1.7919921875</v>
      </c>
      <c r="D19">
        <f>(SIN(sampling_data[[#This Row],[TIME]]/100*6.28)+1)*1.65</f>
        <v>2.0779266424455254</v>
      </c>
    </row>
    <row r="20" spans="1:4" x14ac:dyDescent="0.3">
      <c r="A20">
        <v>366</v>
      </c>
      <c r="B20">
        <v>25</v>
      </c>
      <c r="C20">
        <f>sampling_data[[#This Row],[ADC]]/204.8</f>
        <v>0.1220703125</v>
      </c>
      <c r="D20">
        <f>(SIN(sampling_data[[#This Row],[TIME]]/100*6.28)+1)*1.65</f>
        <v>0.26726056395820397</v>
      </c>
    </row>
    <row r="21" spans="1:4" x14ac:dyDescent="0.3">
      <c r="A21">
        <v>387</v>
      </c>
      <c r="B21">
        <v>146</v>
      </c>
      <c r="C21">
        <f>sampling_data[[#This Row],[ADC]]/204.8</f>
        <v>0.712890625</v>
      </c>
      <c r="D21">
        <f>(SIN(sampling_data[[#This Row],[TIME]]/100*6.28)+1)*1.65</f>
        <v>0.43336996699924446</v>
      </c>
    </row>
    <row r="22" spans="1:4" x14ac:dyDescent="0.3">
      <c r="A22">
        <v>407</v>
      </c>
      <c r="B22">
        <v>544</v>
      </c>
      <c r="C22">
        <f>sampling_data[[#This Row],[ADC]]/204.8</f>
        <v>2.65625</v>
      </c>
      <c r="D22">
        <f>(SIN(sampling_data[[#This Row],[TIME]]/100*6.28)+1)*1.65</f>
        <v>2.3331222438336705</v>
      </c>
    </row>
    <row r="23" spans="1:4" x14ac:dyDescent="0.3">
      <c r="A23">
        <v>428</v>
      </c>
      <c r="B23">
        <v>653</v>
      </c>
      <c r="C23">
        <f>sampling_data[[#This Row],[ADC]]/204.8</f>
        <v>3.1884765625</v>
      </c>
      <c r="D23">
        <f>(SIN(sampling_data[[#This Row],[TIME]]/100*6.28)+1)*1.65</f>
        <v>3.2748382905526574</v>
      </c>
    </row>
    <row r="24" spans="1:4" x14ac:dyDescent="0.3">
      <c r="A24">
        <v>448</v>
      </c>
      <c r="B24">
        <v>321</v>
      </c>
      <c r="C24">
        <f>sampling_data[[#This Row],[ADC]]/204.8</f>
        <v>1.5673828125</v>
      </c>
      <c r="D24">
        <f>(SIN(sampling_data[[#This Row],[TIME]]/100*6.28)+1)*1.65</f>
        <v>1.8801381118462108</v>
      </c>
    </row>
    <row r="25" spans="1:4" x14ac:dyDescent="0.3">
      <c r="A25">
        <v>468</v>
      </c>
      <c r="B25">
        <v>10</v>
      </c>
      <c r="C25">
        <f>sampling_data[[#This Row],[ADC]]/204.8</f>
        <v>4.8828125E-2</v>
      </c>
      <c r="D25">
        <f>(SIN(sampling_data[[#This Row],[TIME]]/100*6.28)+1)*1.65</f>
        <v>0.16767372861025659</v>
      </c>
    </row>
    <row r="26" spans="1:4" x14ac:dyDescent="0.3">
      <c r="A26">
        <v>489</v>
      </c>
      <c r="B26">
        <v>185</v>
      </c>
      <c r="C26">
        <f>sampling_data[[#This Row],[ADC]]/204.8</f>
        <v>0.9033203125</v>
      </c>
      <c r="D26">
        <f>(SIN(sampling_data[[#This Row],[TIME]]/100*6.28)+1)*1.65</f>
        <v>0.57857610905087775</v>
      </c>
    </row>
    <row r="27" spans="1:4" x14ac:dyDescent="0.3">
      <c r="A27">
        <v>509</v>
      </c>
      <c r="B27">
        <v>580</v>
      </c>
      <c r="C27">
        <f>sampling_data[[#This Row],[ADC]]/204.8</f>
        <v>2.83203125</v>
      </c>
      <c r="D27">
        <f>(SIN(sampling_data[[#This Row],[TIME]]/100*6.28)+1)*1.65</f>
        <v>2.5114117072516433</v>
      </c>
    </row>
    <row r="28" spans="1:4" x14ac:dyDescent="0.3">
      <c r="A28">
        <v>530</v>
      </c>
      <c r="B28">
        <v>636</v>
      </c>
      <c r="C28">
        <f>sampling_data[[#This Row],[ADC]]/204.8</f>
        <v>3.10546875</v>
      </c>
      <c r="D28">
        <f>(SIN(sampling_data[[#This Row],[TIME]]/100*6.28)+1)*1.65</f>
        <v>3.2276270526320596</v>
      </c>
    </row>
    <row r="29" spans="1:4" x14ac:dyDescent="0.3">
      <c r="A29">
        <v>550</v>
      </c>
      <c r="B29">
        <v>275</v>
      </c>
      <c r="C29">
        <f>sampling_data[[#This Row],[ADC]]/204.8</f>
        <v>1.3427734375</v>
      </c>
      <c r="D29">
        <f>(SIN(sampling_data[[#This Row],[TIME]]/100*6.28)+1)*1.65</f>
        <v>1.6789051839956532</v>
      </c>
    </row>
    <row r="30" spans="1:4" x14ac:dyDescent="0.3">
      <c r="A30">
        <v>571</v>
      </c>
      <c r="B30">
        <v>3</v>
      </c>
      <c r="C30">
        <f>sampling_data[[#This Row],[ADC]]/204.8</f>
        <v>1.46484375E-2</v>
      </c>
      <c r="D30">
        <f>(SIN(sampling_data[[#This Row],[TIME]]/100*6.28)+1)*1.65</f>
        <v>5.9564983023943988E-2</v>
      </c>
    </row>
    <row r="31" spans="1:4" x14ac:dyDescent="0.3">
      <c r="A31">
        <v>591</v>
      </c>
      <c r="B31">
        <v>228</v>
      </c>
      <c r="C31">
        <f>sampling_data[[#This Row],[ADC]]/204.8</f>
        <v>1.11328125</v>
      </c>
      <c r="D31">
        <f>(SIN(sampling_data[[#This Row],[TIME]]/100*6.28)+1)*1.65</f>
        <v>0.73981788064387877</v>
      </c>
    </row>
    <row r="32" spans="1:4" x14ac:dyDescent="0.3">
      <c r="A32">
        <v>612</v>
      </c>
      <c r="B32">
        <v>610</v>
      </c>
      <c r="C32">
        <f>sampling_data[[#This Row],[ADC]]/204.8</f>
        <v>2.978515625</v>
      </c>
      <c r="D32">
        <f>(SIN(sampling_data[[#This Row],[TIME]]/100*6.28)+1)*1.65</f>
        <v>2.7558421553476098</v>
      </c>
    </row>
    <row r="33" spans="1:4" x14ac:dyDescent="0.3">
      <c r="A33">
        <v>632</v>
      </c>
      <c r="B33">
        <v>612</v>
      </c>
      <c r="C33">
        <f>sampling_data[[#This Row],[ADC]]/204.8</f>
        <v>2.98828125</v>
      </c>
      <c r="D33">
        <f>(SIN(sampling_data[[#This Row],[TIME]]/100*6.28)+1)*1.65</f>
        <v>3.1568040181254911</v>
      </c>
    </row>
    <row r="34" spans="1:4" x14ac:dyDescent="0.3">
      <c r="A34">
        <v>652</v>
      </c>
      <c r="B34">
        <v>230</v>
      </c>
      <c r="C34">
        <f>sampling_data[[#This Row],[ADC]]/204.8</f>
        <v>1.123046875</v>
      </c>
      <c r="D34">
        <f>(SIN(sampling_data[[#This Row],[TIME]]/100*6.28)+1)*1.65</f>
        <v>1.4772396422876848</v>
      </c>
    </row>
    <row r="35" spans="1:4" x14ac:dyDescent="0.3">
      <c r="A35">
        <v>672</v>
      </c>
      <c r="B35">
        <v>0</v>
      </c>
      <c r="C35">
        <f>sampling_data[[#This Row],[ADC]]/204.8</f>
        <v>0</v>
      </c>
      <c r="D35">
        <f>(SIN(sampling_data[[#This Row],[TIME]]/100*6.28)+1)*1.65</f>
        <v>3.6214885995254582E-2</v>
      </c>
    </row>
    <row r="36" spans="1:4" x14ac:dyDescent="0.3">
      <c r="A36">
        <v>693</v>
      </c>
      <c r="B36">
        <v>273</v>
      </c>
      <c r="C36">
        <f>sampling_data[[#This Row],[ADC]]/204.8</f>
        <v>1.3330078125</v>
      </c>
      <c r="D36">
        <f>(SIN(sampling_data[[#This Row],[TIME]]/100*6.28)+1)*1.65</f>
        <v>0.91468203214127963</v>
      </c>
    </row>
    <row r="37" spans="1:4" x14ac:dyDescent="0.3">
      <c r="A37">
        <v>713</v>
      </c>
      <c r="B37">
        <v>636</v>
      </c>
      <c r="C37">
        <f>sampling_data[[#This Row],[ADC]]/204.8</f>
        <v>3.10546875</v>
      </c>
      <c r="D37">
        <f>(SIN(sampling_data[[#This Row],[TIME]]/100*6.28)+1)*1.65</f>
        <v>2.8268378441732089</v>
      </c>
    </row>
    <row r="38" spans="1:4" x14ac:dyDescent="0.3">
      <c r="A38">
        <v>734</v>
      </c>
      <c r="B38">
        <v>583</v>
      </c>
      <c r="C38">
        <f>sampling_data[[#This Row],[ADC]]/204.8</f>
        <v>2.8466796875</v>
      </c>
      <c r="D38">
        <f>(SIN(sampling_data[[#This Row],[TIME]]/100*6.28)+1)*1.65</f>
        <v>3.0634291708115029</v>
      </c>
    </row>
    <row r="39" spans="1:4" x14ac:dyDescent="0.3">
      <c r="A39">
        <v>754</v>
      </c>
      <c r="B39">
        <v>188</v>
      </c>
      <c r="C39">
        <f>sampling_data[[#This Row],[ADC]]/204.8</f>
        <v>0.91796875</v>
      </c>
      <c r="D39">
        <f>(SIN(sampling_data[[#This Row],[TIME]]/100*6.28)+1)*1.65</f>
        <v>1.2781597448976278</v>
      </c>
    </row>
    <row r="40" spans="1:4" x14ac:dyDescent="0.3">
      <c r="A40">
        <v>775</v>
      </c>
      <c r="B40">
        <v>7</v>
      </c>
      <c r="C40">
        <f>sampling_data[[#This Row],[ADC]]/204.8</f>
        <v>3.41796875E-2</v>
      </c>
      <c r="D40">
        <f>(SIN(sampling_data[[#This Row],[TIME]]/100*6.28)+1)*1.65</f>
        <v>5.0273363152357193E-4</v>
      </c>
    </row>
    <row r="41" spans="1:4" x14ac:dyDescent="0.3">
      <c r="A41">
        <v>795</v>
      </c>
      <c r="B41">
        <v>318</v>
      </c>
      <c r="C41">
        <f>sampling_data[[#This Row],[ADC]]/204.8</f>
        <v>1.552734375</v>
      </c>
      <c r="D41">
        <f>(SIN(sampling_data[[#This Row],[TIME]]/100*6.28)+1)*1.65</f>
        <v>1.1005514324737069</v>
      </c>
    </row>
    <row r="42" spans="1:4" x14ac:dyDescent="0.3">
      <c r="A42">
        <v>816</v>
      </c>
      <c r="B42">
        <v>651</v>
      </c>
      <c r="C42">
        <f>sampling_data[[#This Row],[ADC]]/204.8</f>
        <v>3.1787109375</v>
      </c>
      <c r="D42">
        <f>(SIN(sampling_data[[#This Row],[TIME]]/100*6.28)+1)*1.65</f>
        <v>3.0196931043522133</v>
      </c>
    </row>
    <row r="43" spans="1:4" x14ac:dyDescent="0.3">
      <c r="A43">
        <v>836</v>
      </c>
      <c r="B43">
        <v>548</v>
      </c>
      <c r="C43">
        <f>sampling_data[[#This Row],[ADC]]/204.8</f>
        <v>2.67578125</v>
      </c>
      <c r="D43">
        <f>(SIN(sampling_data[[#This Row],[TIME]]/100*6.28)+1)*1.65</f>
        <v>2.9489000196243667</v>
      </c>
    </row>
    <row r="44" spans="1:4" x14ac:dyDescent="0.3">
      <c r="A44">
        <v>857</v>
      </c>
      <c r="B44">
        <v>152</v>
      </c>
      <c r="C44">
        <f>sampling_data[[#This Row],[ADC]]/204.8</f>
        <v>0.7421875</v>
      </c>
      <c r="D44">
        <f>(SIN(sampling_data[[#This Row],[TIME]]/100*6.28)+1)*1.65</f>
        <v>0.98847592272399842</v>
      </c>
    </row>
    <row r="45" spans="1:4" x14ac:dyDescent="0.3">
      <c r="A45">
        <v>877</v>
      </c>
      <c r="B45">
        <v>23</v>
      </c>
      <c r="C45">
        <f>sampling_data[[#This Row],[ADC]]/204.8</f>
        <v>0.1123046875</v>
      </c>
      <c r="D45">
        <f>(SIN(sampling_data[[#This Row],[TIME]]/100*6.28)+1)*1.65</f>
        <v>7.8731999684531311E-3</v>
      </c>
    </row>
    <row r="46" spans="1:4" x14ac:dyDescent="0.3">
      <c r="A46">
        <v>898</v>
      </c>
      <c r="B46">
        <v>358</v>
      </c>
      <c r="C46">
        <f>sampling_data[[#This Row],[ADC]]/204.8</f>
        <v>1.748046875</v>
      </c>
      <c r="D46">
        <f>(SIN(sampling_data[[#This Row],[TIME]]/100*6.28)+1)*1.65</f>
        <v>1.3964666084051978</v>
      </c>
    </row>
    <row r="47" spans="1:4" x14ac:dyDescent="0.3">
      <c r="A47">
        <v>918</v>
      </c>
      <c r="B47">
        <v>668</v>
      </c>
      <c r="C47">
        <f>sampling_data[[#This Row],[ADC]]/204.8</f>
        <v>3.26171875</v>
      </c>
      <c r="D47">
        <f>(SIN(sampling_data[[#This Row],[TIME]]/100*6.28)+1)*1.65</f>
        <v>3.1217864004100946</v>
      </c>
    </row>
    <row r="48" spans="1:4" x14ac:dyDescent="0.3">
      <c r="A48">
        <v>939</v>
      </c>
      <c r="B48">
        <v>512</v>
      </c>
      <c r="C48">
        <f>sampling_data[[#This Row],[ADC]]/204.8</f>
        <v>2.5</v>
      </c>
      <c r="D48">
        <f>(SIN(sampling_data[[#This Row],[TIME]]/100*6.28)+1)*1.65</f>
        <v>2.7392995237905482</v>
      </c>
    </row>
    <row r="49" spans="1:4" x14ac:dyDescent="0.3">
      <c r="A49">
        <v>958</v>
      </c>
      <c r="B49">
        <v>116</v>
      </c>
      <c r="C49">
        <f>sampling_data[[#This Row],[ADC]]/204.8</f>
        <v>0.56640625</v>
      </c>
      <c r="D49">
        <f>(SIN(sampling_data[[#This Row],[TIME]]/100*6.28)+1)*1.65</f>
        <v>0.89959182953018058</v>
      </c>
    </row>
    <row r="50" spans="1:4" x14ac:dyDescent="0.3">
      <c r="A50">
        <v>978</v>
      </c>
      <c r="B50">
        <v>42</v>
      </c>
      <c r="C50">
        <f>sampling_data[[#This Row],[ADC]]/204.8</f>
        <v>0.205078125</v>
      </c>
      <c r="D50">
        <f>(SIN(sampling_data[[#This Row],[TIME]]/100*6.28)+1)*1.65</f>
        <v>2.0382340013422248E-2</v>
      </c>
    </row>
    <row r="51" spans="1:4" x14ac:dyDescent="0.3">
      <c r="A51">
        <v>999</v>
      </c>
      <c r="B51">
        <v>403</v>
      </c>
      <c r="C51">
        <f>sampling_data[[#This Row],[ADC]]/204.8</f>
        <v>1.9677734375</v>
      </c>
      <c r="D51">
        <f>(SIN(sampling_data[[#This Row],[TIME]]/100*6.28)+1)*1.65</f>
        <v>1.4940555315421529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D8E7-4F0A-40B1-BBB0-F59903EC4D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N K N V U W 1 Y E m O k A A A A 9 Q A A A B I A H A B D b 2 5 m a W c v U G F j a 2 F n Z S 5 4 b W w g o h g A K K A U A A A A A A A A A A A A A A A A A A A A A A A A A A A A h Y + x D o I w F E V / h X S n R d R I y K M M D i 6 S m J A Y 1 6 Z U a I S H o c X y b w 5 + k r 8 g R l E 3 x 3 v P G e 6 9 X 2 + Q D k 3 t X V R n d I s J m d G A e A p l W 2 g s E 9 L b o x + R l M N O y J M o l T f K a O L B F A m p r D 3 H j D n n q J v T t i t Z G A Q z d s i 2 u a x U I 8 h H 1 v 9 l X 6 O x A q U i H P a v M T y k 0 Z K u F u M k Y F M H m c Y v D 0 f 2 p D 8 l r P v a 9 p 3 i C v 1 8 A 2 y K w N 4 X + A N Q S w M E F A A C A A g A N K N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j V V E M B C D E I A E A A I o J A A A T A B w A R m 9 y b X V s Y X M v U 2 V j d G l v b j E u b S C i G A A o o B Q A A A A A A A A A A A A A A A A A A A A A A A A A A A D t k M F K x D A Q h u + F v k P I X l o I x d b d F Z S e W h U 9 C N K K B + M h t u N u 2 H R S m l R c l n 1 3 U 4 r I g n i R 3 j q X Z O Y f 5 p / 5 D F R W a i T F + M Z X v u d 7 Z i s 6 q M m C G t G 0 S u K G 1 M I K S l K i w P o e c V H o v q v A V T L z E e W 6 6 h t A G 9 x I B V G m 0 b r E B D S 7 5 E 8 G O s P v p U B 0 c 3 g O Z m d 1 y 7 P b 2 A V / B t i R + I y f + E T 2 0 9 K Q v e S g Z C M t d C l l l J F M q 7 5 B k y a M X G O l a 9 e e x s n K p Y + 9 t l D Y v Y L 0 5 x s 9 a I T X k I 3 r L m i 2 F b h x R 5 X 7 F o Z L S v H m m s p O o H n X X T N O H 0 Q T j L e x w 4 G O 1 d i 5 3 6 F d L 6 N B P z L y L S S n w j H 0 P Y m / G v 6 B l Q T n 4 Y x 2 I r T L G e 1 U a J M Z 7 V R o V z P a q d C u Z 7 R T o b 2 Y 0 f 4 H 7 R d Q S w E C L Q A U A A I A C A A 0 o 1 V R b V g S Y 6 Q A A A D 1 A A A A E g A A A A A A A A A A A A A A A A A A A A A A Q 2 9 u Z m l n L 1 B h Y 2 t h Z 2 U u e G 1 s U E s B A i 0 A F A A C A A g A N K N V U Q / K 6 a u k A A A A 6 Q A A A B M A A A A A A A A A A A A A A A A A 8 A A A A F t D b 2 5 0 Z W 5 0 X 1 R 5 c G V z X S 5 4 b W x Q S w E C L Q A U A A I A C A A 0 o 1 V R D A Q g x C A B A A C K C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M w A A A A A A A G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1 w b G l u Z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l u Z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x V D A 4 O j E 2 O j M x L j M 3 O T Y 2 N j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l u Z y B k Y X R h L 0 N o Y W 5 n Z W Q g V H l w Z S 5 7 Q 2 9 s d W 1 u M S w w f S Z x d W 9 0 O y w m c X V v d D t T Z W N 0 a W 9 u M S 9 z Y W 1 w b G l u Z y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1 w b G l u Z y B k Y X R h L 0 N o Y W 5 n Z W Q g V H l w Z S 5 7 Q 2 9 s d W 1 u M S w w f S Z x d W 9 0 O y w m c X V v d D t T Z W N 0 a W 9 u M S 9 z Y W 1 w b G l u Z y B k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T Q 6 N D g u M T c 4 M z k 3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M p L 0 N o Y W 5 n Z W Q g V H l w Z S 5 7 Q 2 9 s d W 1 u M S w w f S Z x d W 9 0 O y w m c X V v d D t T Z W N 0 a W 9 u M S 9 z Y W 1 w b G l u Z y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M y k v Q 2 h h b m d l Z C B U e X B l L n t D b 2 x 1 b W 4 x L D B 9 J n F 1 b 3 Q 7 L C Z x d W 9 0 O 1 N l Y 3 R p b 2 4 x L 3 N h b X B s a W 5 n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T g 6 M D A u M j I 3 N D g z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Q p L 0 N o Y W 5 n Z W Q g V H l w Z S 5 7 Q 2 9 s d W 1 u M S w w f S Z x d W 9 0 O y w m c X V v d D t T Z W N 0 a W 9 u M S 9 z Y W 1 w b G l u Z y B k Y X R h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N C k v Q 2 h h b m d l Z C B U e X B l L n t D b 2 x 1 b W 4 x L D B 9 J n F 1 b 3 Q 7 L C Z x d W 9 0 O 1 N l Y 3 R p b 2 4 x L 3 N h b X B s a W 5 n I G R h d G E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j A 6 M T Y u M j g 2 N D c w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I p L 0 N o Y W 5 n Z W Q g V H l w Z S 5 7 Q 2 9 s d W 1 u M S w w f S Z x d W 9 0 O y w m c X V v d D t T Z W N 0 a W 9 u M S 9 z Y W 1 w b G l u Z y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M i k v Q 2 h h b m d l Z C B U e X B l L n t D b 2 x 1 b W 4 x L D B 9 J n F 1 b 3 Q 7 L C Z x d W 9 0 O 1 N l Y 3 R p b 2 4 x L 3 N h b X B s a W 5 n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j I 6 M D E u M j c x N T Q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U p L 0 N o Y W 5 n Z W Q g V H l w Z S 5 7 Q 2 9 s d W 1 u M S w w f S Z x d W 9 0 O y w m c X V v d D t T Z W N 0 a W 9 u M S 9 z Y W 1 w b G l u Z y B k Y X R h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N S k v Q 2 h h b m d l Z C B U e X B l L n t D b 2 x 1 b W 4 x L D B 9 J n F 1 b 3 Q 7 L C Z x d W 9 0 O 1 N l Y 3 R p b 2 4 x L 3 N h b X B s a W 5 n I G R h d G E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j M 6 N T Y u N j Q 1 M D M 2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Y p L 0 N o Y W 5 n Z W Q g V H l w Z S 5 7 Q 2 9 s d W 1 u M S w w f S Z x d W 9 0 O y w m c X V v d D t T Z W N 0 a W 9 u M S 9 z Y W 1 w b G l u Z y B k Y X R h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N i k v Q 2 h h b m d l Z C B U e X B l L n t D b 2 x 1 b W 4 x L D B 9 J n F 1 b 3 Q 7 L C Z x d W 9 0 O 1 N l Y 3 R p b 2 4 x L 3 N h b X B s a W 5 n I G R h d G E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a W 5 n X 2 R h d G F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I 6 M j U 6 N D A u O D Q 3 M j M 3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a W 5 n I G R h d G E g K D c p L 0 N o Y W 5 n Z W Q g V H l w Z S 5 7 Q 2 9 s d W 1 u M S w w f S Z x d W 9 0 O y w m c X V v d D t T Z W N 0 a W 9 u M S 9 z Y W 1 w b G l u Z y B k Y X R h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p b m c g Z G F 0 Y S A o N y k v Q 2 h h b m d l Z C B U e X B l L n t D b 2 x 1 b W 4 x L D B 9 J n F 1 b 3 Q 7 L C Z x d W 9 0 O 1 N l Y 3 R p b 2 4 x L 3 N h b X B s a W 5 n I G R h d G E g K D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p b m c l M j B k Y X R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a W 5 n J T I w Z G F 0 Y S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Y q V A z 9 g E R b t E 1 6 Y q V C L c A A A A A A I A A A A A A B B m A A A A A Q A A I A A A A I V i F n / Z n r w m l r g R K 6 j v n N 4 Y S j 1 I q d 5 p w v O 8 / 3 s d I o j F A A A A A A 6 A A A A A A g A A I A A A A B o q C I 9 G 6 F r 5 c Y m r L v R g d P j Y 4 Q 3 r k T W v j S P n p x t S 8 x N I U A A A A A Q g t u 8 E 8 m s O D q / d k 4 a a E O s J u 3 Q c N j Q 6 o F M Y h / o f k 3 h 1 e H m X 4 I N l S P l S 5 S Y U 5 I V j s w z y e B Z U m 6 m H 0 J d 6 h 6 2 P W e l E b t w a 4 z + n o g t H 4 / X m 6 7 p B Q A A A A M M 3 g L 4 F u S D / 8 O u o W F S K p y U g l J y d B L U 7 d k C O y m 5 7 K K d b d f 0 v N t j j u i 1 w d u A c l / u C G Q i k 9 x V 9 M e T d n b J p 2 w W p Y G c = < / D a t a M a s h u p > 
</file>

<file path=customXml/itemProps1.xml><?xml version="1.0" encoding="utf-8"?>
<ds:datastoreItem xmlns:ds="http://schemas.openxmlformats.org/officeDocument/2006/customXml" ds:itemID="{E494FE9F-48C8-4712-97F3-5AF140025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Sheet8</vt:lpstr>
      <vt:lpstr>Sheet7</vt:lpstr>
      <vt:lpstr>Sheet6</vt:lpstr>
      <vt:lpstr>Sheet3</vt:lpstr>
      <vt:lpstr>Sheet5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Jianning Zhuang</dc:creator>
  <cp:lastModifiedBy>Jianning Zhuang</cp:lastModifiedBy>
  <dcterms:created xsi:type="dcterms:W3CDTF">2020-10-21T08:15:40Z</dcterms:created>
  <dcterms:modified xsi:type="dcterms:W3CDTF">2020-10-22T10:10:42Z</dcterms:modified>
</cp:coreProperties>
</file>