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9205" yWindow="0" windowWidth="23265" windowHeight="11820" activeTab="3"/>
  </bookViews>
  <sheets>
    <sheet name="FITCR Rel% Transposed" sheetId="1" r:id="rId1"/>
    <sheet name="FTICR RevisedRel%" sheetId="7" r:id="rId2"/>
    <sheet name="FITCR Change in PrePost Values" sheetId="4" r:id="rId3"/>
    <sheet name="FITCR Rel% Transposed _NMS" sheetId="2" r:id="rId4"/>
    <sheet name="Compunds pre v inoculant" sheetId="5" r:id="rId5"/>
    <sheet name="Sheet1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2" i="7"/>
  <c r="I4" i="7" l="1"/>
  <c r="J4" i="7"/>
  <c r="K4" i="7"/>
  <c r="L4" i="7"/>
  <c r="M4" i="7"/>
  <c r="N4" i="7"/>
  <c r="O4" i="7"/>
  <c r="P4" i="7"/>
  <c r="I5" i="7"/>
  <c r="J5" i="7"/>
  <c r="K5" i="7"/>
  <c r="L5" i="7"/>
  <c r="M5" i="7"/>
  <c r="N5" i="7"/>
  <c r="O5" i="7"/>
  <c r="P5" i="7"/>
  <c r="I6" i="7"/>
  <c r="J6" i="7"/>
  <c r="K6" i="7"/>
  <c r="L6" i="7"/>
  <c r="M6" i="7"/>
  <c r="N6" i="7"/>
  <c r="O6" i="7"/>
  <c r="P6" i="7"/>
  <c r="I7" i="7"/>
  <c r="J7" i="7"/>
  <c r="K7" i="7"/>
  <c r="L7" i="7"/>
  <c r="M7" i="7"/>
  <c r="N7" i="7"/>
  <c r="O7" i="7"/>
  <c r="P7" i="7"/>
  <c r="I8" i="7"/>
  <c r="J8" i="7"/>
  <c r="K8" i="7"/>
  <c r="L8" i="7"/>
  <c r="M8" i="7"/>
  <c r="N8" i="7"/>
  <c r="O8" i="7"/>
  <c r="P8" i="7"/>
  <c r="I9" i="7"/>
  <c r="J9" i="7"/>
  <c r="K9" i="7"/>
  <c r="L9" i="7"/>
  <c r="M9" i="7"/>
  <c r="N9" i="7"/>
  <c r="O9" i="7"/>
  <c r="P9" i="7"/>
  <c r="I10" i="7"/>
  <c r="J10" i="7"/>
  <c r="K10" i="7"/>
  <c r="L10" i="7"/>
  <c r="M10" i="7"/>
  <c r="N10" i="7"/>
  <c r="O10" i="7"/>
  <c r="P10" i="7"/>
  <c r="I11" i="7"/>
  <c r="J11" i="7"/>
  <c r="K11" i="7"/>
  <c r="L11" i="7"/>
  <c r="M11" i="7"/>
  <c r="N11" i="7"/>
  <c r="O11" i="7"/>
  <c r="P11" i="7"/>
  <c r="I12" i="7"/>
  <c r="J12" i="7"/>
  <c r="K12" i="7"/>
  <c r="L12" i="7"/>
  <c r="M12" i="7"/>
  <c r="N12" i="7"/>
  <c r="O12" i="7"/>
  <c r="P12" i="7"/>
  <c r="I13" i="7"/>
  <c r="J13" i="7"/>
  <c r="K13" i="7"/>
  <c r="L13" i="7"/>
  <c r="M13" i="7"/>
  <c r="N13" i="7"/>
  <c r="O13" i="7"/>
  <c r="P13" i="7"/>
  <c r="I14" i="7"/>
  <c r="J14" i="7"/>
  <c r="K14" i="7"/>
  <c r="L14" i="7"/>
  <c r="M14" i="7"/>
  <c r="N14" i="7"/>
  <c r="O14" i="7"/>
  <c r="P14" i="7"/>
  <c r="I15" i="7"/>
  <c r="J15" i="7"/>
  <c r="K15" i="7"/>
  <c r="L15" i="7"/>
  <c r="M15" i="7"/>
  <c r="N15" i="7"/>
  <c r="O15" i="7"/>
  <c r="P15" i="7"/>
  <c r="I16" i="7"/>
  <c r="J16" i="7"/>
  <c r="K16" i="7"/>
  <c r="L16" i="7"/>
  <c r="M16" i="7"/>
  <c r="N16" i="7"/>
  <c r="O16" i="7"/>
  <c r="P16" i="7"/>
  <c r="I17" i="7"/>
  <c r="J17" i="7"/>
  <c r="K17" i="7"/>
  <c r="L17" i="7"/>
  <c r="M17" i="7"/>
  <c r="N17" i="7"/>
  <c r="O17" i="7"/>
  <c r="P17" i="7"/>
  <c r="I18" i="7"/>
  <c r="J18" i="7"/>
  <c r="K18" i="7"/>
  <c r="L18" i="7"/>
  <c r="M18" i="7"/>
  <c r="N18" i="7"/>
  <c r="O18" i="7"/>
  <c r="P18" i="7"/>
  <c r="I19" i="7"/>
  <c r="J19" i="7"/>
  <c r="K19" i="7"/>
  <c r="L19" i="7"/>
  <c r="M19" i="7"/>
  <c r="N19" i="7"/>
  <c r="O19" i="7"/>
  <c r="P19" i="7"/>
  <c r="I20" i="7"/>
  <c r="J20" i="7"/>
  <c r="K20" i="7"/>
  <c r="L20" i="7"/>
  <c r="M20" i="7"/>
  <c r="N20" i="7"/>
  <c r="O20" i="7"/>
  <c r="P20" i="7"/>
  <c r="I21" i="7"/>
  <c r="J21" i="7"/>
  <c r="K21" i="7"/>
  <c r="L21" i="7"/>
  <c r="M21" i="7"/>
  <c r="N21" i="7"/>
  <c r="O21" i="7"/>
  <c r="P21" i="7"/>
  <c r="I22" i="7"/>
  <c r="J22" i="7"/>
  <c r="K22" i="7"/>
  <c r="L22" i="7"/>
  <c r="M22" i="7"/>
  <c r="N22" i="7"/>
  <c r="O22" i="7"/>
  <c r="P22" i="7"/>
  <c r="I23" i="7"/>
  <c r="J23" i="7"/>
  <c r="K23" i="7"/>
  <c r="L23" i="7"/>
  <c r="M23" i="7"/>
  <c r="N23" i="7"/>
  <c r="O23" i="7"/>
  <c r="P23" i="7"/>
  <c r="I24" i="7"/>
  <c r="J24" i="7"/>
  <c r="K24" i="7"/>
  <c r="L24" i="7"/>
  <c r="M24" i="7"/>
  <c r="N24" i="7"/>
  <c r="O24" i="7"/>
  <c r="P24" i="7"/>
  <c r="I25" i="7"/>
  <c r="J25" i="7"/>
  <c r="K25" i="7"/>
  <c r="L25" i="7"/>
  <c r="M25" i="7"/>
  <c r="N25" i="7"/>
  <c r="O25" i="7"/>
  <c r="P25" i="7"/>
  <c r="I26" i="7"/>
  <c r="J26" i="7"/>
  <c r="K26" i="7"/>
  <c r="L26" i="7"/>
  <c r="M26" i="7"/>
  <c r="N26" i="7"/>
  <c r="O26" i="7"/>
  <c r="P26" i="7"/>
  <c r="I27" i="7"/>
  <c r="J27" i="7"/>
  <c r="K27" i="7"/>
  <c r="L27" i="7"/>
  <c r="M27" i="7"/>
  <c r="N27" i="7"/>
  <c r="O27" i="7"/>
  <c r="P27" i="7"/>
  <c r="I28" i="7"/>
  <c r="J28" i="7"/>
  <c r="K28" i="7"/>
  <c r="L28" i="7"/>
  <c r="M28" i="7"/>
  <c r="N28" i="7"/>
  <c r="O28" i="7"/>
  <c r="P28" i="7"/>
  <c r="I29" i="7"/>
  <c r="J29" i="7"/>
  <c r="K29" i="7"/>
  <c r="L29" i="7"/>
  <c r="M29" i="7"/>
  <c r="N29" i="7"/>
  <c r="O29" i="7"/>
  <c r="P29" i="7"/>
  <c r="I30" i="7"/>
  <c r="J30" i="7"/>
  <c r="K30" i="7"/>
  <c r="L30" i="7"/>
  <c r="M30" i="7"/>
  <c r="N30" i="7"/>
  <c r="O30" i="7"/>
  <c r="P30" i="7"/>
  <c r="I31" i="7"/>
  <c r="J31" i="7"/>
  <c r="K31" i="7"/>
  <c r="L31" i="7"/>
  <c r="M31" i="7"/>
  <c r="N31" i="7"/>
  <c r="O31" i="7"/>
  <c r="P31" i="7"/>
  <c r="I32" i="7"/>
  <c r="J32" i="7"/>
  <c r="K32" i="7"/>
  <c r="L32" i="7"/>
  <c r="M32" i="7"/>
  <c r="N32" i="7"/>
  <c r="O32" i="7"/>
  <c r="P32" i="7"/>
  <c r="I33" i="7"/>
  <c r="J33" i="7"/>
  <c r="K33" i="7"/>
  <c r="L33" i="7"/>
  <c r="M33" i="7"/>
  <c r="N33" i="7"/>
  <c r="O33" i="7"/>
  <c r="P33" i="7"/>
  <c r="I34" i="7"/>
  <c r="J34" i="7"/>
  <c r="K34" i="7"/>
  <c r="L34" i="7"/>
  <c r="M34" i="7"/>
  <c r="N34" i="7"/>
  <c r="O34" i="7"/>
  <c r="P34" i="7"/>
  <c r="I35" i="7"/>
  <c r="J35" i="7"/>
  <c r="K35" i="7"/>
  <c r="L35" i="7"/>
  <c r="M35" i="7"/>
  <c r="N35" i="7"/>
  <c r="O35" i="7"/>
  <c r="P35" i="7"/>
  <c r="I36" i="7"/>
  <c r="J36" i="7"/>
  <c r="K36" i="7"/>
  <c r="L36" i="7"/>
  <c r="M36" i="7"/>
  <c r="N36" i="7"/>
  <c r="O36" i="7"/>
  <c r="P36" i="7"/>
  <c r="I37" i="7"/>
  <c r="J37" i="7"/>
  <c r="K37" i="7"/>
  <c r="L37" i="7"/>
  <c r="M37" i="7"/>
  <c r="N37" i="7"/>
  <c r="O37" i="7"/>
  <c r="P37" i="7"/>
  <c r="I38" i="7"/>
  <c r="J38" i="7"/>
  <c r="K38" i="7"/>
  <c r="L38" i="7"/>
  <c r="M38" i="7"/>
  <c r="N38" i="7"/>
  <c r="O38" i="7"/>
  <c r="P38" i="7"/>
  <c r="I39" i="7"/>
  <c r="J39" i="7"/>
  <c r="K39" i="7"/>
  <c r="L39" i="7"/>
  <c r="M39" i="7"/>
  <c r="N39" i="7"/>
  <c r="O39" i="7"/>
  <c r="P39" i="7"/>
  <c r="I40" i="7"/>
  <c r="J40" i="7"/>
  <c r="K40" i="7"/>
  <c r="L40" i="7"/>
  <c r="M40" i="7"/>
  <c r="N40" i="7"/>
  <c r="O40" i="7"/>
  <c r="P40" i="7"/>
  <c r="I41" i="7"/>
  <c r="J41" i="7"/>
  <c r="K41" i="7"/>
  <c r="L41" i="7"/>
  <c r="M41" i="7"/>
  <c r="N41" i="7"/>
  <c r="O41" i="7"/>
  <c r="P41" i="7"/>
  <c r="I42" i="7"/>
  <c r="J42" i="7"/>
  <c r="K42" i="7"/>
  <c r="L42" i="7"/>
  <c r="M42" i="7"/>
  <c r="N42" i="7"/>
  <c r="O42" i="7"/>
  <c r="P42" i="7"/>
  <c r="I43" i="7"/>
  <c r="J43" i="7"/>
  <c r="K43" i="7"/>
  <c r="L43" i="7"/>
  <c r="M43" i="7"/>
  <c r="N43" i="7"/>
  <c r="O43" i="7"/>
  <c r="P43" i="7"/>
  <c r="I44" i="7"/>
  <c r="J44" i="7"/>
  <c r="K44" i="7"/>
  <c r="L44" i="7"/>
  <c r="M44" i="7"/>
  <c r="N44" i="7"/>
  <c r="O44" i="7"/>
  <c r="P44" i="7"/>
  <c r="I45" i="7"/>
  <c r="J45" i="7"/>
  <c r="K45" i="7"/>
  <c r="L45" i="7"/>
  <c r="M45" i="7"/>
  <c r="N45" i="7"/>
  <c r="O45" i="7"/>
  <c r="P45" i="7"/>
  <c r="I46" i="7"/>
  <c r="J46" i="7"/>
  <c r="K46" i="7"/>
  <c r="L46" i="7"/>
  <c r="M46" i="7"/>
  <c r="N46" i="7"/>
  <c r="O46" i="7"/>
  <c r="P46" i="7"/>
  <c r="I47" i="7"/>
  <c r="J47" i="7"/>
  <c r="K47" i="7"/>
  <c r="L47" i="7"/>
  <c r="M47" i="7"/>
  <c r="N47" i="7"/>
  <c r="O47" i="7"/>
  <c r="P47" i="7"/>
  <c r="I48" i="7"/>
  <c r="J48" i="7"/>
  <c r="K48" i="7"/>
  <c r="L48" i="7"/>
  <c r="M48" i="7"/>
  <c r="N48" i="7"/>
  <c r="O48" i="7"/>
  <c r="P48" i="7"/>
  <c r="I49" i="7"/>
  <c r="J49" i="7"/>
  <c r="K49" i="7"/>
  <c r="L49" i="7"/>
  <c r="M49" i="7"/>
  <c r="N49" i="7"/>
  <c r="O49" i="7"/>
  <c r="P49" i="7"/>
  <c r="I50" i="7"/>
  <c r="J50" i="7"/>
  <c r="K50" i="7"/>
  <c r="L50" i="7"/>
  <c r="M50" i="7"/>
  <c r="N50" i="7"/>
  <c r="O50" i="7"/>
  <c r="P50" i="7"/>
  <c r="I51" i="7"/>
  <c r="J51" i="7"/>
  <c r="K51" i="7"/>
  <c r="L51" i="7"/>
  <c r="M51" i="7"/>
  <c r="N51" i="7"/>
  <c r="O51" i="7"/>
  <c r="P51" i="7"/>
  <c r="J3" i="7"/>
  <c r="K3" i="7"/>
  <c r="L3" i="7"/>
  <c r="M3" i="7"/>
  <c r="N3" i="7"/>
  <c r="O3" i="7"/>
  <c r="P3" i="7"/>
  <c r="I3" i="7"/>
  <c r="J2" i="7"/>
  <c r="K2" i="7"/>
  <c r="L2" i="7"/>
  <c r="M2" i="7"/>
  <c r="N2" i="7"/>
  <c r="O2" i="7"/>
  <c r="P2" i="7"/>
  <c r="I2" i="7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</calcChain>
</file>

<file path=xl/sharedStrings.xml><?xml version="1.0" encoding="utf-8"?>
<sst xmlns="http://schemas.openxmlformats.org/spreadsheetml/2006/main" count="939" uniqueCount="117">
  <si>
    <t>Not assigned</t>
  </si>
  <si>
    <t>CHONSP</t>
  </si>
  <si>
    <t>CHOSP</t>
  </si>
  <si>
    <t>CHONP</t>
  </si>
  <si>
    <t>CHONS</t>
  </si>
  <si>
    <t>CHOP</t>
  </si>
  <si>
    <t>CHOS</t>
  </si>
  <si>
    <t>CHON</t>
  </si>
  <si>
    <t>CHO</t>
  </si>
  <si>
    <t>Other</t>
  </si>
  <si>
    <t>Condensed hydrocarbons</t>
  </si>
  <si>
    <t>Tannins</t>
  </si>
  <si>
    <t>Amino sugars</t>
  </si>
  <si>
    <t>carbohydrate</t>
  </si>
  <si>
    <t>Lignin</t>
  </si>
  <si>
    <t>Proteins</t>
  </si>
  <si>
    <t>Unsaturated hydrocarbons</t>
  </si>
  <si>
    <t>Lipid</t>
  </si>
  <si>
    <t>FTICR#</t>
  </si>
  <si>
    <t>Agilent Vial #</t>
  </si>
  <si>
    <t>Pre/post Incubation</t>
  </si>
  <si>
    <t>sample</t>
  </si>
  <si>
    <t>Core</t>
  </si>
  <si>
    <t xml:space="preserve">tension </t>
  </si>
  <si>
    <t>inoculant</t>
  </si>
  <si>
    <t>pre-incubation</t>
  </si>
  <si>
    <t>11A</t>
  </si>
  <si>
    <t>15 mb</t>
  </si>
  <si>
    <t>pre</t>
  </si>
  <si>
    <t>11C</t>
  </si>
  <si>
    <t>150 mb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</si>
  <si>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</si>
  <si>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</si>
  <si>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</si>
  <si>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</si>
  <si>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</si>
  <si>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</si>
  <si>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</si>
  <si>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</si>
  <si>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</si>
  <si>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control</t>
  </si>
  <si>
    <t>Strepto</t>
  </si>
  <si>
    <t>cellvibrio</t>
  </si>
  <si>
    <t>Tricho</t>
  </si>
  <si>
    <t>pre-incubation (1:5)</t>
  </si>
  <si>
    <t>pre (1:5)</t>
  </si>
  <si>
    <t>26C#2</t>
  </si>
  <si>
    <t>26</t>
  </si>
  <si>
    <t>PCOrd_sample</t>
  </si>
  <si>
    <t>PCOrd_tension</t>
  </si>
  <si>
    <t>PCOrd_Microbe</t>
  </si>
  <si>
    <t>PCOrd_Inc</t>
  </si>
  <si>
    <t>Sample ID</t>
  </si>
  <si>
    <t>Core/Pore ID</t>
  </si>
  <si>
    <t>Axis 1 (63.7%)</t>
  </si>
  <si>
    <t>Axis 2 (20.9%)</t>
  </si>
  <si>
    <t>Axis 3 (12.4%)</t>
  </si>
  <si>
    <t>1. pre</t>
  </si>
  <si>
    <t>2. control</t>
  </si>
  <si>
    <t>Δlipid</t>
  </si>
  <si>
    <t>ΔUnsaturated hydrocarbons</t>
  </si>
  <si>
    <t>ΔProteins</t>
  </si>
  <si>
    <t>ΔLignin</t>
  </si>
  <si>
    <t>Δcarbohydrate</t>
  </si>
  <si>
    <t>ΔAmino sugars</t>
  </si>
  <si>
    <t>ΔTannins</t>
  </si>
  <si>
    <t>ΔCondensed hydrocarbons</t>
  </si>
  <si>
    <t>DF</t>
  </si>
  <si>
    <t>Mean(Lipid)</t>
  </si>
  <si>
    <t>Mean(Unsaturated hydrocarbons)</t>
  </si>
  <si>
    <t>Mean(Proteins)</t>
  </si>
  <si>
    <t>Mean(Lignin)</t>
  </si>
  <si>
    <t>Mean(carbohydrate)</t>
  </si>
  <si>
    <t>Mean(Amino sugars)</t>
  </si>
  <si>
    <t>Mean(Tannins)</t>
  </si>
  <si>
    <t>Mean(Condensed hydrocarbons)</t>
  </si>
  <si>
    <t>Std Err(Lipid)</t>
  </si>
  <si>
    <t>Std Err(Unsaturated hydrocarbons)</t>
  </si>
  <si>
    <t>Std Err(Proteins)</t>
  </si>
  <si>
    <t>Std Err(Lignin)</t>
  </si>
  <si>
    <t>Std Err(carbohydrate)</t>
  </si>
  <si>
    <t>Std Err(Amino sugars)</t>
  </si>
  <si>
    <t>Std Err(Tannins)</t>
  </si>
  <si>
    <t>Std Err(Condensed hydrocarbons)</t>
  </si>
  <si>
    <t>Pre</t>
  </si>
  <si>
    <t>Lipids</t>
  </si>
  <si>
    <t>Unsaturated Hydrocarbons</t>
  </si>
  <si>
    <t>Carbohydrates</t>
  </si>
  <si>
    <t>Amino Sugars</t>
  </si>
  <si>
    <t>Condensed Hydrocarbons</t>
  </si>
  <si>
    <t>Pre-Incubation</t>
  </si>
  <si>
    <t>Post-Incubation</t>
  </si>
  <si>
    <t>Cellvibrio</t>
  </si>
  <si>
    <t>Strpto</t>
  </si>
  <si>
    <t>Data: FTICR Rel % transposed (includes pre, control, cellvibrio, strepto, and tricho)</t>
  </si>
  <si>
    <t xml:space="preserve">Standard Least Squares Fit </t>
  </si>
  <si>
    <t>Summary of Fit</t>
  </si>
  <si>
    <t>RSq</t>
  </si>
  <si>
    <t>RMSE</t>
  </si>
  <si>
    <t>Analysis of Variance (whole model)</t>
  </si>
  <si>
    <t>model (F ratio)</t>
  </si>
  <si>
    <t>Model (Prob&gt; F)</t>
  </si>
  <si>
    <t>Effects Test</t>
  </si>
  <si>
    <t>Tension</t>
  </si>
  <si>
    <t>Inoculant</t>
  </si>
  <si>
    <t>Trension * Inoculant</t>
  </si>
  <si>
    <t>&lt;0.0001</t>
  </si>
  <si>
    <t>REML - SLS</t>
  </si>
  <si>
    <t>REML Var Estimate</t>
  </si>
  <si>
    <t>Fixed Effects Test</t>
  </si>
  <si>
    <r>
      <t xml:space="preserve">GLM </t>
    </r>
    <r>
      <rPr>
        <sz val="11"/>
        <color theme="1"/>
        <rFont val="Calibri"/>
        <family val="2"/>
        <scheme val="minor"/>
      </rPr>
      <t>(normal, identity)</t>
    </r>
  </si>
  <si>
    <t>Whole Model Test</t>
  </si>
  <si>
    <t>ChiSq</t>
  </si>
  <si>
    <t>Df</t>
  </si>
  <si>
    <t>Prob &gt; ChiSq</t>
  </si>
  <si>
    <t>PCOrd_pre/post</t>
  </si>
  <si>
    <t xml:space="preserve">% Peaks represented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</si>
</sst>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 applyAlignment="1"/>
    <xf numFmtId="0" fontId="1" fillId="0" borderId="1" xfId="1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49" fontId="3" fillId="0" borderId="6" xfId="1" applyNumberFormat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/>
    <xf numFmtId="49" fontId="3" fillId="0" borderId="9" xfId="1" applyNumberFormat="1" applyFont="1" applyBorder="1"/>
    <xf numFmtId="0" fontId="4" fillId="0" borderId="7" xfId="1" applyFont="1" applyBorder="1"/>
    <xf numFmtId="0" fontId="4" fillId="0" borderId="9" xfId="1" applyFont="1" applyBorder="1"/>
    <xf numFmtId="49" fontId="4" fillId="0" borderId="9" xfId="1" applyNumberFormat="1" applyFont="1" applyBorder="1"/>
    <xf numFmtId="0" fontId="3" fillId="0" borderId="0" xfId="1" applyFont="1" applyBorder="1"/>
    <xf numFmtId="0" fontId="1" fillId="0" borderId="0" xfId="1" applyFont="1" applyBorder="1" applyAlignment="1">
      <alignment wrapText="1"/>
    </xf>
    <xf numFmtId="1" fontId="3" fillId="0" borderId="6" xfId="1" applyNumberFormat="1" applyFont="1" applyBorder="1"/>
    <xf numFmtId="1" fontId="3" fillId="0" borderId="9" xfId="1" applyNumberFormat="1" applyFont="1" applyBorder="1"/>
    <xf numFmtId="0" fontId="0" fillId="2" borderId="0" xfId="0" applyFill="1"/>
    <xf numFmtId="0" fontId="3" fillId="2" borderId="7" xfId="1" applyFont="1" applyFill="1" applyBorder="1"/>
    <xf numFmtId="0" fontId="3" fillId="2" borderId="8" xfId="1" applyFont="1" applyFill="1" applyBorder="1"/>
    <xf numFmtId="0" fontId="3" fillId="2" borderId="6" xfId="1" applyFont="1" applyFill="1" applyBorder="1"/>
    <xf numFmtId="49" fontId="3" fillId="2" borderId="6" xfId="1" applyNumberFormat="1" applyFont="1" applyFill="1" applyBorder="1"/>
    <xf numFmtId="1" fontId="3" fillId="2" borderId="6" xfId="1" applyNumberFormat="1" applyFont="1" applyFill="1" applyBorder="1"/>
    <xf numFmtId="0" fontId="3" fillId="2" borderId="9" xfId="1" applyFont="1" applyFill="1" applyBorder="1"/>
    <xf numFmtId="49" fontId="3" fillId="2" borderId="9" xfId="1" applyNumberFormat="1" applyFont="1" applyFill="1" applyBorder="1"/>
    <xf numFmtId="1" fontId="3" fillId="2" borderId="9" xfId="1" applyNumberFormat="1" applyFont="1" applyFill="1" applyBorder="1"/>
    <xf numFmtId="0" fontId="1" fillId="0" borderId="0" xfId="0" applyFont="1" applyBorder="1" applyAlignment="1"/>
    <xf numFmtId="49" fontId="3" fillId="0" borderId="0" xfId="1" applyNumberFormat="1" applyFont="1" applyBorder="1"/>
    <xf numFmtId="1" fontId="3" fillId="0" borderId="0" xfId="1" applyNumberFormat="1" applyFont="1" applyBorder="1"/>
    <xf numFmtId="0" fontId="0" fillId="0" borderId="0" xfId="0" applyBorder="1"/>
    <xf numFmtId="0" fontId="0" fillId="0" borderId="0" xfId="1" applyFont="1" applyBorder="1"/>
    <xf numFmtId="0" fontId="5" fillId="0" borderId="0" xfId="0" applyFont="1" applyAlignment="1"/>
    <xf numFmtId="0" fontId="4" fillId="0" borderId="0" xfId="0" applyFont="1"/>
    <xf numFmtId="0" fontId="1" fillId="0" borderId="0" xfId="0" applyFont="1"/>
    <xf numFmtId="9" fontId="0" fillId="0" borderId="0" xfId="0" applyNumberFormat="1"/>
    <xf numFmtId="0" fontId="1" fillId="0" borderId="11" xfId="1" applyFont="1" applyBorder="1" applyAlignment="1">
      <alignment wrapText="1"/>
    </xf>
    <xf numFmtId="0" fontId="3" fillId="0" borderId="10" xfId="1" applyFont="1" applyBorder="1"/>
  </cellXfs>
  <cellStyles count="2">
    <cellStyle name="Normal" xfId="0" builtinId="0"/>
    <cellStyle name="Normal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Trichoderma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1.1283497884344146E-2"/>
                  <c:y val="-8.271788579659153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0.0008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5044663845792195E-2"/>
                  <c:y val="-4.726736331233802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1.0001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3164080865068171E-2"/>
                  <c:y val="-3.5450522484253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0.0038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layout>
                <c:manualLayout>
                  <c:x val="1.5044663845792195E-2"/>
                  <c:y val="-0.14967998382240374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 b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</a:t>
                    </a:r>
                    <a:r>
                      <a:rPr lang="en-US" b="0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&lt; 0.0664</a:t>
                    </a:r>
                    <a:endParaRPr lang="en-US" b="0">
                      <a:solidFill>
                        <a:schemeClr val="bg1">
                          <a:lumMod val="50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inoculant'!$E$4:$E$11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inoculant'!$E$4:$E$11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inoculant'!$B$4:$B$11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plus>
            <c:min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inoculant'!$C$4:$C$11</c:f>
              <c:numCache>
                <c:formatCode>General</c:formatCode>
                <c:ptCount val="8"/>
                <c:pt idx="0">
                  <c:v>9.8951153184000002</c:v>
                </c:pt>
                <c:pt idx="1">
                  <c:v>2.7097604680999998</c:v>
                </c:pt>
                <c:pt idx="2">
                  <c:v>2.3059532512000001</c:v>
                </c:pt>
                <c:pt idx="3">
                  <c:v>3.4844669441999998</c:v>
                </c:pt>
                <c:pt idx="4">
                  <c:v>1.0276503544</c:v>
                </c:pt>
                <c:pt idx="5">
                  <c:v>0.67449231990000003</c:v>
                </c:pt>
                <c:pt idx="6">
                  <c:v>1.0641220143000001</c:v>
                </c:pt>
                <c:pt idx="7">
                  <c:v>6.2462191692999998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2016"/>
        <c:axId val="42583552"/>
      </c:barChart>
      <c:catAx>
        <c:axId val="42582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2583552"/>
        <c:crosses val="autoZero"/>
        <c:auto val="1"/>
        <c:lblAlgn val="ctr"/>
        <c:lblOffset val="100"/>
        <c:noMultiLvlLbl val="0"/>
      </c:catAx>
      <c:valAx>
        <c:axId val="4258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5820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Cellvibrio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1.3164080865068171E-2"/>
                  <c:y val="-5.514525719772769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</a:t>
                    </a:r>
                    <a:r>
                      <a:rPr lang="en-US" b="1" baseline="0"/>
                      <a:t> &lt; 0.0009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417489421720732E-3"/>
                  <c:y val="-1.57557877707793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 &lt; 0.0954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283497884344112E-2"/>
                  <c:y val="-1.181684082808450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p&lt; 0.0711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inoculant'!$E$17:$E$24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inoculant'!$E$17:$E$24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inoculant'!$B$17:$B$24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plus>
            <c:min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inoculant'!$C$17:$C$24</c:f>
              <c:numCache>
                <c:formatCode>General</c:formatCode>
                <c:ptCount val="8"/>
                <c:pt idx="0">
                  <c:v>5.3764465643000001</c:v>
                </c:pt>
                <c:pt idx="1">
                  <c:v>1.5071111420000001</c:v>
                </c:pt>
                <c:pt idx="2">
                  <c:v>1.4055114528999999</c:v>
                </c:pt>
                <c:pt idx="3">
                  <c:v>2.5719076535999998</c:v>
                </c:pt>
                <c:pt idx="4">
                  <c:v>0.45789473619999999</c:v>
                </c:pt>
                <c:pt idx="5">
                  <c:v>0.48330865810000001</c:v>
                </c:pt>
                <c:pt idx="6">
                  <c:v>1.0330295047</c:v>
                </c:pt>
                <c:pt idx="7">
                  <c:v>4.5094533083000004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91424"/>
        <c:axId val="43992960"/>
      </c:barChart>
      <c:catAx>
        <c:axId val="43991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992960"/>
        <c:crosses val="autoZero"/>
        <c:auto val="1"/>
        <c:lblAlgn val="ctr"/>
        <c:lblOffset val="100"/>
        <c:noMultiLvlLbl val="0"/>
      </c:catAx>
      <c:valAx>
        <c:axId val="43992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991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Streptomyces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1.3164080865068171E-2"/>
                  <c:y val="-5.514525719772769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</a:t>
                    </a:r>
                    <a:r>
                      <a:rPr lang="en-US" b="1" baseline="0"/>
                      <a:t> &lt; 0.0236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25199797133961921"/>
                  <c:y val="3.938946942694835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p&lt; 0.0.518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inoculant'!$B$31:$B$38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inoculant'!$F$31:$F$38</c:f>
                <c:numCache>
                  <c:formatCode>General</c:formatCode>
                  <c:ptCount val="8"/>
                  <c:pt idx="0">
                    <c:v>0.58239635724210004</c:v>
                  </c:pt>
                  <c:pt idx="1">
                    <c:v>0.39658674974239999</c:v>
                  </c:pt>
                  <c:pt idx="2">
                    <c:v>0.28442721959009998</c:v>
                  </c:pt>
                  <c:pt idx="3">
                    <c:v>0.42343662363770002</c:v>
                  </c:pt>
                  <c:pt idx="4">
                    <c:v>0.4635733755875</c:v>
                  </c:pt>
                  <c:pt idx="5">
                    <c:v>0.26013629878529998</c:v>
                  </c:pt>
                  <c:pt idx="6">
                    <c:v>9.0754073186399997E-2</c:v>
                  </c:pt>
                  <c:pt idx="7">
                    <c:v>0.4422290833386</c:v>
                  </c:pt>
                </c:numCache>
              </c:numRef>
            </c:plus>
            <c:minus>
              <c:numRef>
                <c:f>'Compunds pre v inoculant'!$F$42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inoculant'!$C$31:$C$38</c:f>
              <c:numCache>
                <c:formatCode>General</c:formatCode>
                <c:ptCount val="8"/>
                <c:pt idx="0">
                  <c:v>6.6323167168000001</c:v>
                </c:pt>
                <c:pt idx="1">
                  <c:v>2.1560101396000002</c:v>
                </c:pt>
                <c:pt idx="2">
                  <c:v>2.2088541792999998</c:v>
                </c:pt>
                <c:pt idx="3">
                  <c:v>3.4035254798999999</c:v>
                </c:pt>
                <c:pt idx="4">
                  <c:v>1.3901061148</c:v>
                </c:pt>
                <c:pt idx="5">
                  <c:v>0.7833279997</c:v>
                </c:pt>
                <c:pt idx="6">
                  <c:v>0.98057868179999996</c:v>
                </c:pt>
                <c:pt idx="7">
                  <c:v>4.5647666860999996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65152"/>
        <c:axId val="44066688"/>
      </c:barChart>
      <c:catAx>
        <c:axId val="44065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4066688"/>
        <c:crosses val="autoZero"/>
        <c:auto val="1"/>
        <c:lblAlgn val="ctr"/>
        <c:lblOffset val="100"/>
        <c:noMultiLvlLbl val="0"/>
      </c:catAx>
      <c:valAx>
        <c:axId val="4406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0651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inoculant'!$B$31:$B$38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v>Trichoderma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plus>
            <c:min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inoculant'!$C$4:$C$11</c:f>
              <c:numCache>
                <c:formatCode>General</c:formatCode>
                <c:ptCount val="8"/>
                <c:pt idx="0">
                  <c:v>9.8951153184000002</c:v>
                </c:pt>
                <c:pt idx="1">
                  <c:v>2.7097604680999998</c:v>
                </c:pt>
                <c:pt idx="2">
                  <c:v>2.3059532512000001</c:v>
                </c:pt>
                <c:pt idx="3">
                  <c:v>3.4844669441999998</c:v>
                </c:pt>
                <c:pt idx="4">
                  <c:v>1.0276503544</c:v>
                </c:pt>
                <c:pt idx="5">
                  <c:v>0.67449231990000003</c:v>
                </c:pt>
                <c:pt idx="6">
                  <c:v>1.0641220143000001</c:v>
                </c:pt>
                <c:pt idx="7">
                  <c:v>6.2462191692999998</c:v>
                </c:pt>
              </c:numCache>
            </c:numRef>
          </c:val>
        </c:ser>
        <c:ser>
          <c:idx val="1"/>
          <c:order val="2"/>
          <c:tx>
            <c:v>Streptomyces</c:v>
          </c:tx>
          <c:invertIfNegative val="0"/>
          <c:errBars>
            <c:errBarType val="both"/>
            <c:errValType val="cust"/>
            <c:noEndCap val="0"/>
            <c:plus>
              <c:numRef>
                <c:f>'Compunds pre v inoculant'!$F$31:$F$38</c:f>
                <c:numCache>
                  <c:formatCode>General</c:formatCode>
                  <c:ptCount val="8"/>
                  <c:pt idx="0">
                    <c:v>0.58239635724210004</c:v>
                  </c:pt>
                  <c:pt idx="1">
                    <c:v>0.39658674974239999</c:v>
                  </c:pt>
                  <c:pt idx="2">
                    <c:v>0.28442721959009998</c:v>
                  </c:pt>
                  <c:pt idx="3">
                    <c:v>0.42343662363770002</c:v>
                  </c:pt>
                  <c:pt idx="4">
                    <c:v>0.4635733755875</c:v>
                  </c:pt>
                  <c:pt idx="5">
                    <c:v>0.26013629878529998</c:v>
                  </c:pt>
                  <c:pt idx="6">
                    <c:v>9.0754073186399997E-2</c:v>
                  </c:pt>
                  <c:pt idx="7">
                    <c:v>0.4422290833386</c:v>
                  </c:pt>
                </c:numCache>
              </c:numRef>
            </c:plus>
            <c:minus>
              <c:numRef>
                <c:f>'Compunds pre v inoculant'!$F$42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inoculant'!$C$31:$C$38</c:f>
              <c:numCache>
                <c:formatCode>General</c:formatCode>
                <c:ptCount val="8"/>
                <c:pt idx="0">
                  <c:v>6.6323167168000001</c:v>
                </c:pt>
                <c:pt idx="1">
                  <c:v>2.1560101396000002</c:v>
                </c:pt>
                <c:pt idx="2">
                  <c:v>2.2088541792999998</c:v>
                </c:pt>
                <c:pt idx="3">
                  <c:v>3.4035254798999999</c:v>
                </c:pt>
                <c:pt idx="4">
                  <c:v>1.3901061148</c:v>
                </c:pt>
                <c:pt idx="5">
                  <c:v>0.7833279997</c:v>
                </c:pt>
                <c:pt idx="6">
                  <c:v>0.98057868179999996</c:v>
                </c:pt>
                <c:pt idx="7">
                  <c:v>4.5647666860999996</c:v>
                </c:pt>
              </c:numCache>
            </c:numRef>
          </c:val>
        </c:ser>
        <c:ser>
          <c:idx val="4"/>
          <c:order val="3"/>
          <c:tx>
            <c:v>Cellvirbrio</c:v>
          </c:tx>
          <c:invertIfNegative val="0"/>
          <c:errBars>
            <c:errBarType val="both"/>
            <c:errValType val="cust"/>
            <c:noEndCap val="0"/>
            <c:pl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plus>
            <c:min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inoculant'!$C$17:$C$24</c:f>
              <c:numCache>
                <c:formatCode>General</c:formatCode>
                <c:ptCount val="8"/>
                <c:pt idx="0">
                  <c:v>5.3764465643000001</c:v>
                </c:pt>
                <c:pt idx="1">
                  <c:v>1.5071111420000001</c:v>
                </c:pt>
                <c:pt idx="2">
                  <c:v>1.4055114528999999</c:v>
                </c:pt>
                <c:pt idx="3">
                  <c:v>2.5719076535999998</c:v>
                </c:pt>
                <c:pt idx="4">
                  <c:v>0.45789473619999999</c:v>
                </c:pt>
                <c:pt idx="5">
                  <c:v>0.48330865810000001</c:v>
                </c:pt>
                <c:pt idx="6">
                  <c:v>1.0330295047</c:v>
                </c:pt>
                <c:pt idx="7">
                  <c:v>4.5094533083000004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4032"/>
        <c:axId val="44125568"/>
      </c:barChart>
      <c:catAx>
        <c:axId val="441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125568"/>
        <c:crosses val="autoZero"/>
        <c:auto val="1"/>
        <c:lblAlgn val="ctr"/>
        <c:lblOffset val="100"/>
        <c:noMultiLvlLbl val="0"/>
      </c:catAx>
      <c:valAx>
        <c:axId val="4412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124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824209914522322"/>
          <c:y val="5.5145257197727691E-2"/>
          <c:w val="0.62002776451251074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123825</xdr:rowOff>
    </xdr:from>
    <xdr:to>
      <xdr:col>19</xdr:col>
      <xdr:colOff>247649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20</xdr:row>
      <xdr:rowOff>28575</xdr:rowOff>
    </xdr:from>
    <xdr:to>
      <xdr:col>19</xdr:col>
      <xdr:colOff>238125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39</xdr:row>
      <xdr:rowOff>85725</xdr:rowOff>
    </xdr:from>
    <xdr:to>
      <xdr:col>19</xdr:col>
      <xdr:colOff>209550</xdr:colOff>
      <xdr:row>56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9</xdr:col>
      <xdr:colOff>457200</xdr:colOff>
      <xdr:row>60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Documents/DWP%20Experiments/DWP%202013/FTICR%20Incubations%20Data%20DWP2013/DWP2013%20normalized%20%25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normalized Figures"/>
      <sheetName val="dwp2013 norm %"/>
      <sheetName val="dwp2013 norm % change in FTICR"/>
      <sheetName val="Pre v Strepto norm%"/>
      <sheetName val="Pre v Cellvibrio norm%"/>
      <sheetName val="Pre v Tricho norm%"/>
      <sheetName val="NMS Results norm%"/>
      <sheetName val="REML Results"/>
      <sheetName val="REML Figures"/>
      <sheetName val="Pre v Post (sum) Results"/>
    </sheetNames>
    <sheetDataSet>
      <sheetData sheetId="0">
        <row r="4">
          <cell r="D4">
            <v>-0.64288800000000001</v>
          </cell>
          <cell r="E4">
            <v>0.21987000000000001</v>
          </cell>
          <cell r="F4">
            <v>0.2486924516</v>
          </cell>
          <cell r="G4">
            <v>0.35810724329999999</v>
          </cell>
        </row>
        <row r="5">
          <cell r="D5">
            <v>-0.16494</v>
          </cell>
          <cell r="E5">
            <v>-0.22282399999999999</v>
          </cell>
          <cell r="F5">
            <v>0.43503775319999999</v>
          </cell>
          <cell r="G5">
            <v>0.1138850512</v>
          </cell>
        </row>
        <row r="6">
          <cell r="D6">
            <v>0.45256000000000002</v>
          </cell>
          <cell r="E6">
            <v>-0.40051399999999998</v>
          </cell>
          <cell r="F6">
            <v>0.2413661231</v>
          </cell>
          <cell r="G6">
            <v>0.17627898450000001</v>
          </cell>
        </row>
        <row r="7">
          <cell r="D7">
            <v>-0.225832</v>
          </cell>
          <cell r="E7">
            <v>0.62548199999999998</v>
          </cell>
          <cell r="F7">
            <v>0.25828306369999998</v>
          </cell>
          <cell r="G7">
            <v>0.38941915890000001</v>
          </cell>
        </row>
        <row r="8">
          <cell r="D8">
            <v>8.0147999999999997E-2</v>
          </cell>
          <cell r="E8">
            <v>-6.4724000000000004E-2</v>
          </cell>
          <cell r="F8">
            <v>0.1931806023</v>
          </cell>
          <cell r="G8">
            <v>5.7545928099999998E-2</v>
          </cell>
        </row>
        <row r="9">
          <cell r="D9">
            <v>-0.39474999999999999</v>
          </cell>
          <cell r="E9">
            <v>-1.5219999999999999E-2</v>
          </cell>
          <cell r="F9">
            <v>0.25610304150000002</v>
          </cell>
          <cell r="G9">
            <v>6.3637670300000004E-2</v>
          </cell>
        </row>
        <row r="10">
          <cell r="D10">
            <v>0.11409</v>
          </cell>
          <cell r="E10">
            <v>-0.1217</v>
          </cell>
          <cell r="F10">
            <v>0.57280876930000002</v>
          </cell>
          <cell r="G10">
            <v>9.7854682700000001E-2</v>
          </cell>
        </row>
        <row r="11">
          <cell r="D11">
            <v>0.70712200000000003</v>
          </cell>
          <cell r="E11">
            <v>-0.39563799999999999</v>
          </cell>
          <cell r="F11">
            <v>0.59417410100000001</v>
          </cell>
          <cell r="G11">
            <v>0.14470079299999999</v>
          </cell>
        </row>
        <row r="12">
          <cell r="D12">
            <v>-1.8371999999999999E-2</v>
          </cell>
          <cell r="E12">
            <v>0.42027999999999999</v>
          </cell>
          <cell r="F12">
            <v>0.41421528340000002</v>
          </cell>
          <cell r="G12">
            <v>0.23788850950000001</v>
          </cell>
        </row>
        <row r="13">
          <cell r="D13">
            <v>9.2862E-2</v>
          </cell>
          <cell r="E13">
            <v>-4.5012000000000003E-2</v>
          </cell>
          <cell r="F13">
            <v>0.38248388239999997</v>
          </cell>
          <cell r="G13">
            <v>8.6293994900000004E-2</v>
          </cell>
        </row>
        <row r="22">
          <cell r="C22">
            <v>0.13428000000000001</v>
          </cell>
          <cell r="D22">
            <v>-5.3409999999999999E-2</v>
          </cell>
        </row>
        <row r="23">
          <cell r="C23">
            <v>7.5039999999999996E-2</v>
          </cell>
          <cell r="D23">
            <v>4.718E-2</v>
          </cell>
        </row>
        <row r="24">
          <cell r="C24">
            <v>0.33534000000000003</v>
          </cell>
          <cell r="D24">
            <v>4.5629999999999997E-2</v>
          </cell>
        </row>
        <row r="25">
          <cell r="C25">
            <v>-6.8320000000000006E-2</v>
          </cell>
          <cell r="D25">
            <v>7.8460000000000002E-2</v>
          </cell>
        </row>
        <row r="26">
          <cell r="C26">
            <v>-9.1770000000000004E-2</v>
          </cell>
          <cell r="D26">
            <v>0.19349</v>
          </cell>
        </row>
        <row r="27">
          <cell r="C27">
            <v>0.10917</v>
          </cell>
          <cell r="D27">
            <v>0.24918000000000001</v>
          </cell>
        </row>
        <row r="28">
          <cell r="C28">
            <v>-0.33002999999999999</v>
          </cell>
          <cell r="D28">
            <v>-4.428E-2</v>
          </cell>
        </row>
        <row r="29">
          <cell r="C29">
            <v>-0.26103999999999999</v>
          </cell>
          <cell r="D29">
            <v>-4.87E-2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H1" workbookViewId="0">
      <selection activeCell="K1" sqref="K1:R1"/>
    </sheetView>
  </sheetViews>
  <sheetFormatPr defaultColWidth="8.85546875" defaultRowHeight="15" x14ac:dyDescent="0.25"/>
  <cols>
    <col min="2" max="5" width="18.28515625" style="16" customWidth="1"/>
    <col min="6" max="6" width="8.85546875" style="16" customWidth="1"/>
    <col min="7" max="8" width="12.140625" style="16" customWidth="1"/>
    <col min="9" max="9" width="18.28515625" style="16" customWidth="1"/>
    <col min="10" max="10" width="8.5703125" style="16" customWidth="1"/>
  </cols>
  <sheetData>
    <row r="1" spans="1:29" s="1" customFormat="1" ht="30.75" thickBot="1" x14ac:dyDescent="0.3">
      <c r="A1" s="1" t="s">
        <v>18</v>
      </c>
      <c r="B1" s="2" t="s">
        <v>19</v>
      </c>
      <c r="C1" s="3" t="s">
        <v>20</v>
      </c>
      <c r="D1" s="4" t="s">
        <v>21</v>
      </c>
      <c r="E1" s="4" t="s">
        <v>48</v>
      </c>
      <c r="F1" s="4" t="s">
        <v>22</v>
      </c>
      <c r="G1" s="4" t="s">
        <v>49</v>
      </c>
      <c r="H1" s="4" t="s">
        <v>23</v>
      </c>
      <c r="I1" s="4" t="s">
        <v>24</v>
      </c>
      <c r="J1" s="17" t="s">
        <v>50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13</v>
      </c>
      <c r="P1" s="1" t="s">
        <v>12</v>
      </c>
      <c r="Q1" s="1" t="s">
        <v>11</v>
      </c>
      <c r="R1" s="1" t="s">
        <v>10</v>
      </c>
      <c r="S1" s="1" t="s">
        <v>9</v>
      </c>
      <c r="U1" s="1" t="s">
        <v>8</v>
      </c>
      <c r="V1" s="1" t="s">
        <v>7</v>
      </c>
      <c r="W1" s="1" t="s">
        <v>6</v>
      </c>
      <c r="X1" s="1" t="s">
        <v>5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0</v>
      </c>
    </row>
    <row r="2" spans="1:29" x14ac:dyDescent="0.25">
      <c r="A2">
        <v>1</v>
      </c>
      <c r="B2" s="5">
        <v>1</v>
      </c>
      <c r="C2" s="6" t="s">
        <v>25</v>
      </c>
      <c r="D2" s="7" t="s">
        <v>26</v>
      </c>
      <c r="E2" s="7">
        <v>1</v>
      </c>
      <c r="F2" s="8">
        <v>11</v>
      </c>
      <c r="G2" s="18">
        <v>15</v>
      </c>
      <c r="H2" s="7" t="s">
        <v>27</v>
      </c>
      <c r="I2" s="7" t="s">
        <v>28</v>
      </c>
      <c r="J2" s="16">
        <v>0</v>
      </c>
      <c r="K2">
        <v>9.7915847424302012</v>
      </c>
      <c r="L2">
        <v>1.2976799056232795</v>
      </c>
      <c r="M2">
        <v>2.8313016122689736</v>
      </c>
      <c r="N2">
        <v>2.3594180102241449</v>
      </c>
      <c r="O2">
        <v>0.31458906802988595</v>
      </c>
      <c r="P2">
        <v>0.23594180102241447</v>
      </c>
      <c r="Q2">
        <v>0.90444357058592217</v>
      </c>
      <c r="R2">
        <v>4.8368069209594964</v>
      </c>
      <c r="S2">
        <v>77.428234368855684</v>
      </c>
      <c r="U2">
        <v>3.893039716869839</v>
      </c>
      <c r="V2">
        <v>3.9716869838773103</v>
      </c>
      <c r="W2">
        <v>5.6626032245379472</v>
      </c>
      <c r="X2">
        <v>1.3370035391270154</v>
      </c>
      <c r="Y2">
        <v>7.3141958316948488</v>
      </c>
      <c r="Z2">
        <v>7.2355485646873774</v>
      </c>
      <c r="AA2">
        <v>3.1458906802988595</v>
      </c>
      <c r="AB2">
        <v>5.8592213920566261</v>
      </c>
      <c r="AC2">
        <v>61.580810066850177</v>
      </c>
    </row>
    <row r="3" spans="1:29" x14ac:dyDescent="0.25">
      <c r="A3">
        <v>2</v>
      </c>
      <c r="B3" s="9">
        <v>2</v>
      </c>
      <c r="C3" s="10" t="s">
        <v>25</v>
      </c>
      <c r="D3" s="11" t="s">
        <v>29</v>
      </c>
      <c r="E3" s="11">
        <v>2</v>
      </c>
      <c r="F3" s="12">
        <v>11</v>
      </c>
      <c r="G3" s="19">
        <v>150</v>
      </c>
      <c r="H3" s="11" t="s">
        <v>30</v>
      </c>
      <c r="I3" s="11" t="s">
        <v>28</v>
      </c>
      <c r="J3" s="16">
        <v>0</v>
      </c>
      <c r="K3">
        <v>9.4874591057797169</v>
      </c>
      <c r="L3">
        <v>1.0905125408942202</v>
      </c>
      <c r="M3">
        <v>1.6357688113413305</v>
      </c>
      <c r="N3">
        <v>2.6172300981461287</v>
      </c>
      <c r="O3">
        <v>0.32715376226826609</v>
      </c>
      <c r="P3">
        <v>0.32715376226826609</v>
      </c>
      <c r="Q3">
        <v>2.5081788440567068</v>
      </c>
      <c r="R3">
        <v>7.1973827699018535</v>
      </c>
      <c r="S3">
        <v>74.809160305343511</v>
      </c>
      <c r="U3">
        <v>4.2529989094874594</v>
      </c>
      <c r="V3">
        <v>4.4711014176663033</v>
      </c>
      <c r="W3">
        <v>14.394765539803707</v>
      </c>
      <c r="X3">
        <v>2.5081788440567068</v>
      </c>
      <c r="Y3">
        <v>6.106870229007634</v>
      </c>
      <c r="Z3">
        <v>4.6892039258451472</v>
      </c>
      <c r="AA3">
        <v>3.9258451472191931</v>
      </c>
      <c r="AB3">
        <v>5.6706652126499453</v>
      </c>
      <c r="AC3">
        <v>53.980370774263903</v>
      </c>
    </row>
    <row r="4" spans="1:29" x14ac:dyDescent="0.25">
      <c r="A4">
        <v>3</v>
      </c>
      <c r="B4" s="9">
        <v>3</v>
      </c>
      <c r="C4" s="10" t="s">
        <v>25</v>
      </c>
      <c r="D4" s="11" t="s">
        <v>31</v>
      </c>
      <c r="E4" s="11">
        <v>3</v>
      </c>
      <c r="F4" s="12">
        <v>13</v>
      </c>
      <c r="G4" s="18">
        <v>15</v>
      </c>
      <c r="H4" s="7" t="s">
        <v>27</v>
      </c>
      <c r="I4" s="11" t="s">
        <v>28</v>
      </c>
      <c r="J4" s="16">
        <v>0</v>
      </c>
      <c r="K4">
        <v>8.9195068890500355</v>
      </c>
      <c r="L4">
        <v>2.8281363306744018</v>
      </c>
      <c r="M4">
        <v>1.2327773749093547</v>
      </c>
      <c r="N4">
        <v>3.0456852791878171</v>
      </c>
      <c r="O4">
        <v>1.1602610587382161</v>
      </c>
      <c r="P4">
        <v>0.65264684554024655</v>
      </c>
      <c r="Q4">
        <v>0.94271211022480061</v>
      </c>
      <c r="R4">
        <v>5.5112400290065269</v>
      </c>
      <c r="S4">
        <v>75.707034082668599</v>
      </c>
      <c r="U4">
        <v>2.9006526468455403</v>
      </c>
      <c r="V4">
        <v>5.6562726613488037</v>
      </c>
      <c r="W4">
        <v>6.1638868745467734</v>
      </c>
      <c r="X4">
        <v>2.3930384336475705</v>
      </c>
      <c r="Y4">
        <v>6.3814358230601886</v>
      </c>
      <c r="Z4">
        <v>7.9767947788252354</v>
      </c>
      <c r="AA4">
        <v>2.7556200145032634</v>
      </c>
      <c r="AB4">
        <v>5.9463379260333573</v>
      </c>
      <c r="AC4">
        <v>59.825960841189264</v>
      </c>
    </row>
    <row r="5" spans="1:29" x14ac:dyDescent="0.25">
      <c r="A5">
        <v>4</v>
      </c>
      <c r="B5" s="9">
        <v>4</v>
      </c>
      <c r="C5" s="10" t="s">
        <v>25</v>
      </c>
      <c r="D5" s="11" t="s">
        <v>32</v>
      </c>
      <c r="E5" s="11">
        <v>4</v>
      </c>
      <c r="F5" s="12">
        <v>13</v>
      </c>
      <c r="G5" s="19">
        <v>150</v>
      </c>
      <c r="H5" s="11" t="s">
        <v>30</v>
      </c>
      <c r="I5" s="11" t="s">
        <v>28</v>
      </c>
      <c r="J5" s="16">
        <v>0</v>
      </c>
      <c r="K5">
        <v>5.5600981193785772</v>
      </c>
      <c r="L5">
        <v>2.0441537203597711</v>
      </c>
      <c r="M5">
        <v>0.81766148814390838</v>
      </c>
      <c r="N5">
        <v>2.2076860179885527</v>
      </c>
      <c r="O5">
        <v>0.24529844644317253</v>
      </c>
      <c r="P5">
        <v>0.40883074407195419</v>
      </c>
      <c r="Q5">
        <v>0.73589533932951756</v>
      </c>
      <c r="R5">
        <v>6.2142273098937038</v>
      </c>
      <c r="S5">
        <v>81.766148814390846</v>
      </c>
      <c r="U5">
        <v>1.7988552739165986</v>
      </c>
      <c r="V5">
        <v>3.6794766966475878</v>
      </c>
      <c r="W5">
        <v>8.5854456255110385</v>
      </c>
      <c r="X5">
        <v>2.2894521668029437</v>
      </c>
      <c r="Y5">
        <v>7.0318887980376124</v>
      </c>
      <c r="Z5">
        <v>4.0065412919051511</v>
      </c>
      <c r="AA5">
        <v>2.3712183156173343</v>
      </c>
      <c r="AB5">
        <v>7.4407195421095667</v>
      </c>
      <c r="AC5">
        <v>62.796402289452168</v>
      </c>
    </row>
    <row r="6" spans="1:29" x14ac:dyDescent="0.25">
      <c r="A6">
        <v>5</v>
      </c>
      <c r="B6" s="9">
        <v>5</v>
      </c>
      <c r="C6" s="10" t="s">
        <v>25</v>
      </c>
      <c r="D6" s="11" t="s">
        <v>33</v>
      </c>
      <c r="E6" s="11">
        <v>5</v>
      </c>
      <c r="F6" s="12">
        <v>26</v>
      </c>
      <c r="G6" s="18">
        <v>15</v>
      </c>
      <c r="H6" s="7" t="s">
        <v>27</v>
      </c>
      <c r="I6" s="11" t="s">
        <v>28</v>
      </c>
      <c r="J6" s="16">
        <v>0</v>
      </c>
      <c r="K6">
        <v>6.1832061068702293</v>
      </c>
      <c r="L6">
        <v>0.91603053435114501</v>
      </c>
      <c r="M6">
        <v>1.5267175572519085</v>
      </c>
      <c r="N6">
        <v>2.3664122137404582</v>
      </c>
      <c r="O6">
        <v>0.15267175572519084</v>
      </c>
      <c r="P6">
        <v>0.30534351145038169</v>
      </c>
      <c r="Q6">
        <v>0.53435114503816794</v>
      </c>
      <c r="R6">
        <v>4.9618320610687023</v>
      </c>
      <c r="S6">
        <v>83.053435114503813</v>
      </c>
      <c r="U6">
        <v>1.7557251908396947</v>
      </c>
      <c r="V6">
        <v>4.1221374045801529</v>
      </c>
      <c r="W6">
        <v>5.4961832061068705</v>
      </c>
      <c r="X6">
        <v>2.4427480916030535</v>
      </c>
      <c r="Y6">
        <v>6.8702290076335881</v>
      </c>
      <c r="Z6">
        <v>4.2748091603053435</v>
      </c>
      <c r="AA6">
        <v>3.3587786259541983</v>
      </c>
      <c r="AB6">
        <v>4.9618320610687023</v>
      </c>
      <c r="AC6">
        <v>66.717557251908403</v>
      </c>
    </row>
    <row r="7" spans="1:29" x14ac:dyDescent="0.25">
      <c r="A7">
        <v>6</v>
      </c>
      <c r="B7" s="9">
        <v>6</v>
      </c>
      <c r="C7" s="10" t="s">
        <v>25</v>
      </c>
      <c r="D7" s="11" t="s">
        <v>34</v>
      </c>
      <c r="E7" s="11">
        <v>6</v>
      </c>
      <c r="F7" s="12">
        <v>26</v>
      </c>
      <c r="G7" s="19">
        <v>150</v>
      </c>
      <c r="H7" s="11" t="s">
        <v>30</v>
      </c>
      <c r="I7" s="11" t="s">
        <v>28</v>
      </c>
      <c r="J7" s="16">
        <v>0</v>
      </c>
      <c r="K7">
        <v>6.2413314840499305</v>
      </c>
      <c r="L7">
        <v>1.6643550624133148</v>
      </c>
      <c r="M7">
        <v>1.941747572815534</v>
      </c>
      <c r="N7">
        <v>1.1095700416088765</v>
      </c>
      <c r="O7">
        <v>0.13869625520110956</v>
      </c>
      <c r="P7">
        <v>0.41608876560332869</v>
      </c>
      <c r="Q7">
        <v>0.27739251040221913</v>
      </c>
      <c r="R7">
        <v>2.635228848821082</v>
      </c>
      <c r="S7">
        <v>85.575589459084611</v>
      </c>
      <c r="U7">
        <v>1.941747572815534</v>
      </c>
      <c r="V7">
        <v>3.19001386962552</v>
      </c>
      <c r="W7">
        <v>5.4091539528432735</v>
      </c>
      <c r="X7">
        <v>1.8030513176144245</v>
      </c>
      <c r="Y7">
        <v>5.1317614424410545</v>
      </c>
      <c r="Z7">
        <v>2.0804438280166435</v>
      </c>
      <c r="AA7">
        <v>1.6643550624133148</v>
      </c>
      <c r="AB7">
        <v>2.7739251040221915</v>
      </c>
      <c r="AC7">
        <v>76.005547850208046</v>
      </c>
    </row>
    <row r="8" spans="1:29" x14ac:dyDescent="0.25">
      <c r="A8">
        <v>7</v>
      </c>
      <c r="B8" s="9">
        <v>7</v>
      </c>
      <c r="C8" s="10" t="s">
        <v>25</v>
      </c>
      <c r="D8" s="11" t="s">
        <v>35</v>
      </c>
      <c r="E8" s="11">
        <v>7</v>
      </c>
      <c r="F8" s="12">
        <v>34</v>
      </c>
      <c r="G8" s="18">
        <v>15</v>
      </c>
      <c r="H8" s="7" t="s">
        <v>27</v>
      </c>
      <c r="I8" s="11" t="s">
        <v>28</v>
      </c>
      <c r="J8" s="16">
        <v>0</v>
      </c>
      <c r="K8">
        <v>10.369921164342026</v>
      </c>
      <c r="L8">
        <v>3.8811400848999393</v>
      </c>
      <c r="M8">
        <v>4.3662825955124314</v>
      </c>
      <c r="N8">
        <v>3.4566403881140086</v>
      </c>
      <c r="O8">
        <v>0.54578532443905392</v>
      </c>
      <c r="P8">
        <v>0.48514251061249242</v>
      </c>
      <c r="Q8">
        <v>0.66707095209217704</v>
      </c>
      <c r="R8">
        <v>4.8514251061249238</v>
      </c>
      <c r="S8">
        <v>71.376591873862949</v>
      </c>
      <c r="U8">
        <v>3.3353547604608855</v>
      </c>
      <c r="V8">
        <v>7.5197089144936324</v>
      </c>
      <c r="W8">
        <v>8.8538508186779872</v>
      </c>
      <c r="X8">
        <v>2.9714978775015162</v>
      </c>
      <c r="Y8">
        <v>7.5803517283201938</v>
      </c>
      <c r="Z8">
        <v>6.0036385688295937</v>
      </c>
      <c r="AA8">
        <v>2.7289266221952699</v>
      </c>
      <c r="AB8">
        <v>4.3662825955124314</v>
      </c>
      <c r="AC8">
        <v>56.640388114008488</v>
      </c>
    </row>
    <row r="9" spans="1:29" x14ac:dyDescent="0.25">
      <c r="A9">
        <v>8</v>
      </c>
      <c r="B9" s="9">
        <v>8</v>
      </c>
      <c r="C9" s="10" t="s">
        <v>25</v>
      </c>
      <c r="D9" s="11" t="s">
        <v>36</v>
      </c>
      <c r="E9" s="11">
        <v>8</v>
      </c>
      <c r="F9" s="12">
        <v>34</v>
      </c>
      <c r="G9" s="19">
        <v>150</v>
      </c>
      <c r="H9" s="11" t="s">
        <v>30</v>
      </c>
      <c r="I9" s="11" t="s">
        <v>28</v>
      </c>
      <c r="J9" s="16">
        <v>0</v>
      </c>
      <c r="K9">
        <v>11.004784688995215</v>
      </c>
      <c r="L9">
        <v>3.269537480063796</v>
      </c>
      <c r="M9">
        <v>3.0303030303030303</v>
      </c>
      <c r="N9">
        <v>3.1897926634768741</v>
      </c>
      <c r="O9">
        <v>0.63795853269537484</v>
      </c>
      <c r="P9">
        <v>7.9744816586921854E-2</v>
      </c>
      <c r="Q9">
        <v>0.39872408293460926</v>
      </c>
      <c r="R9">
        <v>3.0303030303030303</v>
      </c>
      <c r="S9">
        <v>75.358851674641144</v>
      </c>
      <c r="U9">
        <v>3.7480063795853269</v>
      </c>
      <c r="V9">
        <v>5.9808612440191391</v>
      </c>
      <c r="W9">
        <v>10.207336523125997</v>
      </c>
      <c r="X9">
        <v>1.9936204146730463</v>
      </c>
      <c r="Y9">
        <v>6.4593301435406696</v>
      </c>
      <c r="Z9">
        <v>4.8644338118022326</v>
      </c>
      <c r="AA9">
        <v>1.8341307814992025</v>
      </c>
      <c r="AB9">
        <v>3.1100478468899522</v>
      </c>
      <c r="AC9">
        <v>61.802232854864435</v>
      </c>
    </row>
    <row r="10" spans="1:29" x14ac:dyDescent="0.25">
      <c r="A10">
        <v>9</v>
      </c>
      <c r="B10" s="9">
        <v>9</v>
      </c>
      <c r="C10" s="10" t="s">
        <v>25</v>
      </c>
      <c r="D10" s="11" t="s">
        <v>37</v>
      </c>
      <c r="E10" s="11">
        <v>9</v>
      </c>
      <c r="F10" s="12">
        <v>52</v>
      </c>
      <c r="G10" s="18">
        <v>15</v>
      </c>
      <c r="H10" s="7" t="s">
        <v>27</v>
      </c>
      <c r="I10" s="11" t="s">
        <v>28</v>
      </c>
      <c r="J10" s="16">
        <v>0</v>
      </c>
      <c r="K10">
        <v>13.235294117647058</v>
      </c>
      <c r="L10">
        <v>3.7925696594427243</v>
      </c>
      <c r="M10">
        <v>1.9349845201238389</v>
      </c>
      <c r="N10">
        <v>2.4767801857585141</v>
      </c>
      <c r="O10">
        <v>0.15479876160990713</v>
      </c>
      <c r="P10">
        <v>0.23219814241486067</v>
      </c>
      <c r="Q10">
        <v>1.2383900928792571</v>
      </c>
      <c r="R10">
        <v>4.3343653250773997</v>
      </c>
      <c r="S10">
        <v>72.600619195046434</v>
      </c>
      <c r="U10">
        <v>4.3343653250773997</v>
      </c>
      <c r="V10">
        <v>7.5851393188854486</v>
      </c>
      <c r="W10">
        <v>9.1331269349845208</v>
      </c>
      <c r="X10">
        <v>2.9411764705882355</v>
      </c>
      <c r="Y10">
        <v>7.3529411764705879</v>
      </c>
      <c r="Z10">
        <v>7.1981424148606807</v>
      </c>
      <c r="AA10">
        <v>3.5603715170278636</v>
      </c>
      <c r="AB10">
        <v>4.0247678018575854</v>
      </c>
      <c r="AC10">
        <v>53.869969040247675</v>
      </c>
    </row>
    <row r="11" spans="1:29" x14ac:dyDescent="0.25">
      <c r="A11">
        <v>10</v>
      </c>
      <c r="B11" s="9">
        <v>10</v>
      </c>
      <c r="C11" s="10" t="s">
        <v>25</v>
      </c>
      <c r="D11" s="11" t="s">
        <v>38</v>
      </c>
      <c r="E11" s="11">
        <v>10</v>
      </c>
      <c r="F11" s="12">
        <v>52</v>
      </c>
      <c r="G11" s="19">
        <v>150</v>
      </c>
      <c r="H11" s="11" t="s">
        <v>30</v>
      </c>
      <c r="I11" s="11" t="s">
        <v>28</v>
      </c>
      <c r="J11" s="16">
        <v>0</v>
      </c>
      <c r="K11">
        <v>11.083123425692696</v>
      </c>
      <c r="L11">
        <v>2.6448362720403025</v>
      </c>
      <c r="M11">
        <v>5.7934508816120909</v>
      </c>
      <c r="N11">
        <v>1.8891687657430731</v>
      </c>
      <c r="O11">
        <v>0.37783375314861462</v>
      </c>
      <c r="P11">
        <v>0.75566750629722923</v>
      </c>
      <c r="Q11">
        <v>0.12594458438287154</v>
      </c>
      <c r="R11">
        <v>1.1335012594458438</v>
      </c>
      <c r="S11">
        <v>76.196473551637283</v>
      </c>
      <c r="U11">
        <v>3.2745591939546599</v>
      </c>
      <c r="V11">
        <v>6.4231738035264483</v>
      </c>
      <c r="W11">
        <v>8.9420654911838788</v>
      </c>
      <c r="X11">
        <v>2.3929471032745591</v>
      </c>
      <c r="Y11">
        <v>5.2896725440806049</v>
      </c>
      <c r="Z11">
        <v>5.7934508816120909</v>
      </c>
      <c r="AA11">
        <v>2.0151133501259446</v>
      </c>
      <c r="AB11">
        <v>2.2670025188916876</v>
      </c>
      <c r="AC11">
        <v>63.602015113350127</v>
      </c>
    </row>
    <row r="12" spans="1:29" x14ac:dyDescent="0.25">
      <c r="A12">
        <v>11</v>
      </c>
      <c r="B12" s="9">
        <v>11</v>
      </c>
      <c r="C12" s="10" t="s">
        <v>39</v>
      </c>
      <c r="D12" s="7" t="s">
        <v>26</v>
      </c>
      <c r="E12" s="7">
        <v>1</v>
      </c>
      <c r="F12" s="8">
        <v>11</v>
      </c>
      <c r="G12" s="18">
        <v>15</v>
      </c>
      <c r="H12" s="7" t="s">
        <v>27</v>
      </c>
      <c r="I12" s="11" t="s">
        <v>40</v>
      </c>
      <c r="J12" s="16">
        <v>1</v>
      </c>
      <c r="K12">
        <v>5.916795069337442</v>
      </c>
      <c r="L12">
        <v>2.0955315870570108</v>
      </c>
      <c r="M12">
        <v>0.98613251155624038</v>
      </c>
      <c r="N12">
        <v>3.1741140215716488</v>
      </c>
      <c r="O12">
        <v>0.98613251155624038</v>
      </c>
      <c r="P12">
        <v>0.27734976887519258</v>
      </c>
      <c r="Q12">
        <v>1.6024653312788906</v>
      </c>
      <c r="R12">
        <v>6.7180277349768875</v>
      </c>
      <c r="S12">
        <v>78.24345146379045</v>
      </c>
      <c r="U12">
        <v>2.7426810477657937</v>
      </c>
      <c r="V12">
        <v>5.1155624036979965</v>
      </c>
      <c r="W12">
        <v>6.9645608628659472</v>
      </c>
      <c r="X12">
        <v>2.8659476117103235</v>
      </c>
      <c r="Y12">
        <v>6.8721109399075502</v>
      </c>
      <c r="Z12">
        <v>6.101694915254237</v>
      </c>
      <c r="AA12">
        <v>4.036979969183359</v>
      </c>
      <c r="AB12">
        <v>4.4375963020030813</v>
      </c>
      <c r="AC12">
        <v>60.862865947611709</v>
      </c>
    </row>
    <row r="13" spans="1:29" x14ac:dyDescent="0.25">
      <c r="A13">
        <v>12</v>
      </c>
      <c r="B13" s="9">
        <v>12</v>
      </c>
      <c r="C13" s="10" t="s">
        <v>39</v>
      </c>
      <c r="D13" s="11" t="s">
        <v>29</v>
      </c>
      <c r="E13" s="11">
        <v>2</v>
      </c>
      <c r="F13" s="12">
        <v>11</v>
      </c>
      <c r="G13" s="19">
        <v>150</v>
      </c>
      <c r="H13" s="11" t="s">
        <v>30</v>
      </c>
      <c r="I13" s="11" t="s">
        <v>40</v>
      </c>
      <c r="J13" s="16">
        <v>1</v>
      </c>
      <c r="K13">
        <v>8.3401139137510167</v>
      </c>
      <c r="L13">
        <v>2.5223759153783565</v>
      </c>
      <c r="M13">
        <v>1.1798209926769732</v>
      </c>
      <c r="N13">
        <v>2.3596419853539463</v>
      </c>
      <c r="O13">
        <v>0.89503661513425548</v>
      </c>
      <c r="P13">
        <v>0.32546786004882017</v>
      </c>
      <c r="Q13">
        <v>1.3425549227013833</v>
      </c>
      <c r="R13">
        <v>7.4450772986167619</v>
      </c>
      <c r="S13">
        <v>75.58991049633849</v>
      </c>
      <c r="U13">
        <v>3.2953620829943042</v>
      </c>
      <c r="V13">
        <v>4.8820179007323024</v>
      </c>
      <c r="W13">
        <v>6.3873067534580956</v>
      </c>
      <c r="X13">
        <v>2.7257933279088689</v>
      </c>
      <c r="Y13">
        <v>6.8755085435313266</v>
      </c>
      <c r="Z13">
        <v>8.2994304312449145</v>
      </c>
      <c r="AA13">
        <v>4.0276647681041498</v>
      </c>
      <c r="AB13">
        <v>7.9739625711960942</v>
      </c>
      <c r="AC13">
        <v>55.532953620829943</v>
      </c>
    </row>
    <row r="14" spans="1:29" x14ac:dyDescent="0.25">
      <c r="A14">
        <v>13</v>
      </c>
      <c r="B14" s="9">
        <v>13</v>
      </c>
      <c r="C14" s="10" t="s">
        <v>39</v>
      </c>
      <c r="D14" s="11" t="s">
        <v>31</v>
      </c>
      <c r="E14" s="11">
        <v>3</v>
      </c>
      <c r="F14" s="12">
        <v>13</v>
      </c>
      <c r="G14" s="18">
        <v>15</v>
      </c>
      <c r="H14" s="7" t="s">
        <v>27</v>
      </c>
      <c r="I14" s="11" t="s">
        <v>40</v>
      </c>
      <c r="J14" s="16">
        <v>1</v>
      </c>
      <c r="K14">
        <v>10.994475138121548</v>
      </c>
      <c r="L14">
        <v>3.0939226519337018</v>
      </c>
      <c r="M14">
        <v>1.4917127071823204</v>
      </c>
      <c r="N14">
        <v>1.988950276243094</v>
      </c>
      <c r="O14">
        <v>1.4917127071823204</v>
      </c>
      <c r="P14">
        <v>0.49723756906077349</v>
      </c>
      <c r="Q14">
        <v>0.60773480662983426</v>
      </c>
      <c r="R14">
        <v>4.4751381215469612</v>
      </c>
      <c r="S14">
        <v>75.359116022099442</v>
      </c>
      <c r="U14">
        <v>4.4751381215469612</v>
      </c>
      <c r="V14">
        <v>7.7348066298342539</v>
      </c>
      <c r="W14">
        <v>5.4696132596685079</v>
      </c>
      <c r="X14">
        <v>2.430939226519337</v>
      </c>
      <c r="Y14">
        <v>6.2430939226519335</v>
      </c>
      <c r="Z14">
        <v>6.4088397790055245</v>
      </c>
      <c r="AA14">
        <v>2.3756906077348066</v>
      </c>
      <c r="AB14">
        <v>5.8011049723756907</v>
      </c>
      <c r="AC14">
        <v>59.060773480662981</v>
      </c>
    </row>
    <row r="15" spans="1:29" x14ac:dyDescent="0.25">
      <c r="A15">
        <v>14</v>
      </c>
      <c r="B15" s="9">
        <v>14</v>
      </c>
      <c r="C15" s="10" t="s">
        <v>39</v>
      </c>
      <c r="D15" s="11" t="s">
        <v>32</v>
      </c>
      <c r="E15" s="11">
        <v>4</v>
      </c>
      <c r="F15" s="12">
        <v>13</v>
      </c>
      <c r="G15" s="19">
        <v>150</v>
      </c>
      <c r="H15" s="11" t="s">
        <v>30</v>
      </c>
      <c r="I15" s="11" t="s">
        <v>40</v>
      </c>
      <c r="J15" s="16">
        <v>1</v>
      </c>
      <c r="K15">
        <v>6.6699123661148976</v>
      </c>
      <c r="L15">
        <v>2.5803310613437196</v>
      </c>
      <c r="M15">
        <v>0.97370983446932813</v>
      </c>
      <c r="N15">
        <v>2.8237585199610518</v>
      </c>
      <c r="O15">
        <v>1.2658227848101267</v>
      </c>
      <c r="P15">
        <v>0.48685491723466406</v>
      </c>
      <c r="Q15">
        <v>1.801363193768257</v>
      </c>
      <c r="R15">
        <v>7.4488802336903603</v>
      </c>
      <c r="S15">
        <v>75.949367088607602</v>
      </c>
      <c r="U15">
        <v>3.700097370983447</v>
      </c>
      <c r="V15">
        <v>4.8198636806231745</v>
      </c>
      <c r="W15">
        <v>7.2541382667964944</v>
      </c>
      <c r="X15">
        <v>3.1158714703018502</v>
      </c>
      <c r="Y15">
        <v>7.789678675754625</v>
      </c>
      <c r="Z15">
        <v>6.6212268743914313</v>
      </c>
      <c r="AA15">
        <v>3.0185004868549172</v>
      </c>
      <c r="AB15">
        <v>8.3739045764362228</v>
      </c>
      <c r="AC15">
        <v>55.306718597857838</v>
      </c>
    </row>
    <row r="16" spans="1:29" x14ac:dyDescent="0.25">
      <c r="A16">
        <v>15</v>
      </c>
      <c r="B16" s="9">
        <v>15</v>
      </c>
      <c r="C16" s="10" t="s">
        <v>39</v>
      </c>
      <c r="D16" s="11" t="s">
        <v>33</v>
      </c>
      <c r="E16" s="11">
        <v>5</v>
      </c>
      <c r="F16" s="12">
        <v>26</v>
      </c>
      <c r="G16" s="18">
        <v>15</v>
      </c>
      <c r="H16" s="7" t="s">
        <v>27</v>
      </c>
      <c r="I16" s="11" t="s">
        <v>40</v>
      </c>
      <c r="J16" s="16">
        <v>1</v>
      </c>
      <c r="K16">
        <v>6.7895815042434888</v>
      </c>
      <c r="L16">
        <v>2.4582967515364356</v>
      </c>
      <c r="M16">
        <v>1.5510681884694175</v>
      </c>
      <c r="N16">
        <v>2.8972783143107987</v>
      </c>
      <c r="O16">
        <v>1.0828211881767633</v>
      </c>
      <c r="P16">
        <v>0.43898156277436345</v>
      </c>
      <c r="Q16">
        <v>2.1656423763535266</v>
      </c>
      <c r="R16">
        <v>9.4820017559262517</v>
      </c>
      <c r="S16">
        <v>73.134328358208961</v>
      </c>
      <c r="U16">
        <v>3.1899326894937081</v>
      </c>
      <c r="V16">
        <v>5.3848405033655249</v>
      </c>
      <c r="W16">
        <v>7.7553409423470878</v>
      </c>
      <c r="X16">
        <v>3.1899326894937081</v>
      </c>
      <c r="Y16">
        <v>9.2186128182616329</v>
      </c>
      <c r="Z16">
        <v>8.1357916300848689</v>
      </c>
      <c r="AA16">
        <v>4.4190810652619259</v>
      </c>
      <c r="AB16">
        <v>8.7503658179689783</v>
      </c>
      <c r="AC16">
        <v>49.956101843722564</v>
      </c>
    </row>
    <row r="17" spans="1:29" x14ac:dyDescent="0.25">
      <c r="A17">
        <v>16</v>
      </c>
      <c r="B17" s="9">
        <v>16</v>
      </c>
      <c r="C17" s="10" t="s">
        <v>39</v>
      </c>
      <c r="D17" s="11" t="s">
        <v>34</v>
      </c>
      <c r="E17" s="11">
        <v>6</v>
      </c>
      <c r="F17" s="12">
        <v>26</v>
      </c>
      <c r="G17" s="19">
        <v>150</v>
      </c>
      <c r="H17" s="11" t="s">
        <v>30</v>
      </c>
      <c r="I17" s="11" t="s">
        <v>40</v>
      </c>
      <c r="J17" s="16">
        <v>1</v>
      </c>
      <c r="K17">
        <v>7.8978622327790973</v>
      </c>
      <c r="L17">
        <v>2.3159144893111638</v>
      </c>
      <c r="M17">
        <v>2.1971496437054632</v>
      </c>
      <c r="N17">
        <v>3.2066508313539193</v>
      </c>
      <c r="O17">
        <v>0.89073634204275531</v>
      </c>
      <c r="P17">
        <v>0.89073634204275531</v>
      </c>
      <c r="Q17">
        <v>0.77197149643705465</v>
      </c>
      <c r="R17">
        <v>5.6413301662707838</v>
      </c>
      <c r="S17">
        <v>76.187648456057005</v>
      </c>
      <c r="U17">
        <v>2.0190023752969122</v>
      </c>
      <c r="V17">
        <v>6.8883610451306412</v>
      </c>
      <c r="W17">
        <v>4.9881235154394297</v>
      </c>
      <c r="X17">
        <v>3.6223277909738716</v>
      </c>
      <c r="Y17">
        <v>7.6009501187648452</v>
      </c>
      <c r="Z17">
        <v>6.947743467933492</v>
      </c>
      <c r="AA17">
        <v>3.2066508313539193</v>
      </c>
      <c r="AB17">
        <v>5.6413301662707838</v>
      </c>
      <c r="AC17">
        <v>59.085510688836102</v>
      </c>
    </row>
    <row r="18" spans="1:29" x14ac:dyDescent="0.25">
      <c r="A18">
        <v>17</v>
      </c>
      <c r="B18" s="9">
        <v>17</v>
      </c>
      <c r="C18" s="10" t="s">
        <v>39</v>
      </c>
      <c r="D18" s="11" t="s">
        <v>35</v>
      </c>
      <c r="E18" s="11">
        <v>7</v>
      </c>
      <c r="F18" s="12">
        <v>34</v>
      </c>
      <c r="G18" s="18">
        <v>15</v>
      </c>
      <c r="H18" s="7" t="s">
        <v>27</v>
      </c>
      <c r="I18" s="11" t="s">
        <v>40</v>
      </c>
      <c r="J18" s="16">
        <v>1</v>
      </c>
      <c r="K18">
        <v>9.2300334768053567</v>
      </c>
      <c r="L18">
        <v>2.7259684361549499</v>
      </c>
      <c r="M18">
        <v>2.9172644667623149</v>
      </c>
      <c r="N18">
        <v>2.9172644667623149</v>
      </c>
      <c r="O18">
        <v>0.62171209947393591</v>
      </c>
      <c r="P18">
        <v>0.57388809182209466</v>
      </c>
      <c r="Q18">
        <v>0.86083213773314204</v>
      </c>
      <c r="R18">
        <v>6.2171209947393589</v>
      </c>
      <c r="S18">
        <v>73.935915829746534</v>
      </c>
      <c r="U18">
        <v>3.3476805356288857</v>
      </c>
      <c r="V18">
        <v>7.5083692013390726</v>
      </c>
      <c r="W18">
        <v>5.691056910569106</v>
      </c>
      <c r="X18">
        <v>3.7302725968436157</v>
      </c>
      <c r="Y18">
        <v>8.2257293161166913</v>
      </c>
      <c r="Z18">
        <v>7.938785270205643</v>
      </c>
      <c r="AA18">
        <v>2.9172644667623149</v>
      </c>
      <c r="AB18">
        <v>5.5475848876135823</v>
      </c>
      <c r="AC18">
        <v>55.093256814921091</v>
      </c>
    </row>
    <row r="19" spans="1:29" x14ac:dyDescent="0.25">
      <c r="A19">
        <v>18</v>
      </c>
      <c r="B19" s="9">
        <v>18</v>
      </c>
      <c r="C19" s="10" t="s">
        <v>39</v>
      </c>
      <c r="D19" s="11" t="s">
        <v>36</v>
      </c>
      <c r="E19" s="11">
        <v>8</v>
      </c>
      <c r="F19" s="12">
        <v>34</v>
      </c>
      <c r="G19" s="19">
        <v>150</v>
      </c>
      <c r="H19" s="11" t="s">
        <v>30</v>
      </c>
      <c r="I19" s="11" t="s">
        <v>40</v>
      </c>
      <c r="J19" s="16">
        <v>1</v>
      </c>
      <c r="K19">
        <v>10.171775008420344</v>
      </c>
      <c r="L19">
        <v>2.526103065005052</v>
      </c>
      <c r="M19">
        <v>2.7618726844055237</v>
      </c>
      <c r="N19">
        <v>3.3681374200067364</v>
      </c>
      <c r="O19">
        <v>1.0104412260020208</v>
      </c>
      <c r="P19">
        <v>0.67362748400134731</v>
      </c>
      <c r="Q19">
        <v>1.0778039744021557</v>
      </c>
      <c r="R19">
        <v>6.8373189626136748</v>
      </c>
      <c r="S19">
        <v>71.572920175143139</v>
      </c>
      <c r="U19">
        <v>4.7490737622094983</v>
      </c>
      <c r="V19">
        <v>6.668912091613338</v>
      </c>
      <c r="W19">
        <v>5.7258336140114521</v>
      </c>
      <c r="X19">
        <v>2.896598181205793</v>
      </c>
      <c r="Y19">
        <v>10.239137756820478</v>
      </c>
      <c r="Z19">
        <v>10.272819131020546</v>
      </c>
      <c r="AA19">
        <v>3.70495116200741</v>
      </c>
      <c r="AB19">
        <v>6.1300101044122597</v>
      </c>
      <c r="AC19">
        <v>49.612664196699228</v>
      </c>
    </row>
    <row r="20" spans="1:29" x14ac:dyDescent="0.25">
      <c r="A20">
        <v>19</v>
      </c>
      <c r="B20" s="9">
        <v>19</v>
      </c>
      <c r="C20" s="10" t="s">
        <v>39</v>
      </c>
      <c r="D20" s="11" t="s">
        <v>37</v>
      </c>
      <c r="E20" s="11">
        <v>9</v>
      </c>
      <c r="F20" s="12">
        <v>52</v>
      </c>
      <c r="G20" s="18">
        <v>15</v>
      </c>
      <c r="H20" s="7" t="s">
        <v>27</v>
      </c>
      <c r="I20" s="11" t="s">
        <v>40</v>
      </c>
      <c r="J20" s="16">
        <v>1</v>
      </c>
      <c r="K20">
        <v>9.4181665969024699</v>
      </c>
      <c r="L20">
        <v>2.1347844286312263</v>
      </c>
      <c r="M20">
        <v>3.5161155295102553</v>
      </c>
      <c r="N20">
        <v>2.3440770196735037</v>
      </c>
      <c r="O20">
        <v>0.96274591879447469</v>
      </c>
      <c r="P20">
        <v>0.46044370029300963</v>
      </c>
      <c r="Q20">
        <v>0.75345332775219753</v>
      </c>
      <c r="R20">
        <v>5.0230221850146508</v>
      </c>
      <c r="S20">
        <v>75.387191293428216</v>
      </c>
      <c r="U20">
        <v>4.8974466303892843</v>
      </c>
      <c r="V20">
        <v>5.8183340309753033</v>
      </c>
      <c r="W20">
        <v>5.5671829217245712</v>
      </c>
      <c r="X20">
        <v>2.0092088740058602</v>
      </c>
      <c r="Y20">
        <v>7.4089577228966093</v>
      </c>
      <c r="Z20">
        <v>7.9531184596065296</v>
      </c>
      <c r="AA20">
        <v>2.3859355378819589</v>
      </c>
      <c r="AB20">
        <v>5.6508999581414816</v>
      </c>
      <c r="AC20">
        <v>58.308915864378399</v>
      </c>
    </row>
    <row r="21" spans="1:29" x14ac:dyDescent="0.25">
      <c r="A21">
        <v>20</v>
      </c>
      <c r="B21" s="9">
        <v>20</v>
      </c>
      <c r="C21" s="10" t="s">
        <v>39</v>
      </c>
      <c r="D21" s="11" t="s">
        <v>38</v>
      </c>
      <c r="E21" s="11">
        <v>10</v>
      </c>
      <c r="F21" s="12">
        <v>52</v>
      </c>
      <c r="G21" s="19">
        <v>150</v>
      </c>
      <c r="H21" s="11" t="s">
        <v>30</v>
      </c>
      <c r="I21" s="11" t="s">
        <v>40</v>
      </c>
      <c r="J21" s="16">
        <v>1</v>
      </c>
      <c r="K21">
        <v>10.080183276059564</v>
      </c>
      <c r="L21">
        <v>1.9473081328751431</v>
      </c>
      <c r="M21">
        <v>4.925544100801833</v>
      </c>
      <c r="N21">
        <v>2.0618556701030926</v>
      </c>
      <c r="O21">
        <v>0.6872852233676976</v>
      </c>
      <c r="P21">
        <v>0.80183276059564723</v>
      </c>
      <c r="Q21">
        <v>0.11454753722794959</v>
      </c>
      <c r="R21">
        <v>0.91638029782359676</v>
      </c>
      <c r="S21">
        <v>78.465063001145481</v>
      </c>
      <c r="U21">
        <v>3.8946162657502863</v>
      </c>
      <c r="V21">
        <v>6.6437571592210771</v>
      </c>
      <c r="W21">
        <v>5.1546391752577323</v>
      </c>
      <c r="X21">
        <v>2.9782359679266897</v>
      </c>
      <c r="Y21">
        <v>5.1546391752577323</v>
      </c>
      <c r="Z21">
        <v>4.925544100801833</v>
      </c>
      <c r="AA21">
        <v>1.8327605956471935</v>
      </c>
      <c r="AB21">
        <v>2.5200458190148911</v>
      </c>
      <c r="AC21">
        <v>66.89576174112257</v>
      </c>
    </row>
    <row r="22" spans="1:29" x14ac:dyDescent="0.25">
      <c r="A22">
        <v>21</v>
      </c>
      <c r="B22" s="9">
        <v>21</v>
      </c>
      <c r="C22" s="10" t="s">
        <v>39</v>
      </c>
      <c r="D22" s="7" t="s">
        <v>26</v>
      </c>
      <c r="E22" s="7">
        <v>1</v>
      </c>
      <c r="F22" s="8">
        <v>11</v>
      </c>
      <c r="G22" s="18">
        <v>15</v>
      </c>
      <c r="H22" s="7" t="s">
        <v>27</v>
      </c>
      <c r="I22" s="11" t="s">
        <v>41</v>
      </c>
      <c r="J22" s="16">
        <v>2</v>
      </c>
      <c r="K22">
        <v>7.4821353509878099</v>
      </c>
      <c r="L22">
        <v>5.3383774695250104</v>
      </c>
      <c r="M22">
        <v>3.0685161832702814</v>
      </c>
      <c r="N22">
        <v>6.515342580916351</v>
      </c>
      <c r="O22">
        <v>5.5065153425809168</v>
      </c>
      <c r="P22">
        <v>2.4800336275746111</v>
      </c>
      <c r="Q22">
        <v>0.96679277007145858</v>
      </c>
      <c r="R22">
        <v>5.7587221521647747</v>
      </c>
      <c r="S22">
        <v>62.883564522908785</v>
      </c>
      <c r="U22">
        <v>9.9201345102984444</v>
      </c>
      <c r="V22">
        <v>11.307271963009669</v>
      </c>
      <c r="W22">
        <v>10.34047919293821</v>
      </c>
      <c r="X22">
        <v>3.9092055485498109</v>
      </c>
      <c r="Y22">
        <v>5.5905842791088691</v>
      </c>
      <c r="Z22">
        <v>7.9865489701555274</v>
      </c>
      <c r="AA22">
        <v>2.9844472467423286</v>
      </c>
      <c r="AB22">
        <v>3.9932744850777637</v>
      </c>
      <c r="AC22">
        <v>43.968053804119378</v>
      </c>
    </row>
    <row r="23" spans="1:29" x14ac:dyDescent="0.25">
      <c r="A23">
        <v>22</v>
      </c>
      <c r="B23" s="9">
        <v>22</v>
      </c>
      <c r="C23" s="10" t="s">
        <v>39</v>
      </c>
      <c r="D23" s="11" t="s">
        <v>29</v>
      </c>
      <c r="E23" s="11">
        <v>2</v>
      </c>
      <c r="F23" s="12">
        <v>11</v>
      </c>
      <c r="G23" s="19">
        <v>150</v>
      </c>
      <c r="H23" s="11" t="s">
        <v>30</v>
      </c>
      <c r="I23" s="11" t="s">
        <v>41</v>
      </c>
      <c r="J23" s="16">
        <v>2</v>
      </c>
      <c r="K23">
        <v>6.0421116875190721</v>
      </c>
      <c r="L23">
        <v>1.2816600549282882</v>
      </c>
      <c r="M23">
        <v>1.1290814769606348</v>
      </c>
      <c r="N23">
        <v>2.7769301190112907</v>
      </c>
      <c r="O23">
        <v>0.73237717424473603</v>
      </c>
      <c r="P23">
        <v>0.21361000915471468</v>
      </c>
      <c r="Q23">
        <v>1.2511443393347574</v>
      </c>
      <c r="R23">
        <v>6.2862374122673179</v>
      </c>
      <c r="S23">
        <v>80.286847726579182</v>
      </c>
      <c r="U23">
        <v>2.7158986878242293</v>
      </c>
      <c r="V23">
        <v>4.2111687519072323</v>
      </c>
      <c r="W23">
        <v>6.4998474214220323</v>
      </c>
      <c r="X23">
        <v>1.6478486420506562</v>
      </c>
      <c r="Y23">
        <v>6.988098870918523</v>
      </c>
      <c r="Z23">
        <v>6.6524259993896857</v>
      </c>
      <c r="AA23">
        <v>3.7534330180042721</v>
      </c>
      <c r="AB23">
        <v>5.5843759536161119</v>
      </c>
      <c r="AC23">
        <v>61.946902654867259</v>
      </c>
    </row>
    <row r="24" spans="1:29" x14ac:dyDescent="0.25">
      <c r="A24">
        <v>23</v>
      </c>
      <c r="B24" s="9">
        <v>23</v>
      </c>
      <c r="C24" s="10" t="s">
        <v>39</v>
      </c>
      <c r="D24" s="11" t="s">
        <v>31</v>
      </c>
      <c r="E24" s="11">
        <v>3</v>
      </c>
      <c r="F24" s="12">
        <v>13</v>
      </c>
      <c r="G24" s="18">
        <v>15</v>
      </c>
      <c r="H24" s="7" t="s">
        <v>27</v>
      </c>
      <c r="I24" s="11" t="s">
        <v>41</v>
      </c>
      <c r="J24" s="16">
        <v>2</v>
      </c>
      <c r="K24">
        <v>5.3811659192825116</v>
      </c>
      <c r="L24">
        <v>1.7296604740550929</v>
      </c>
      <c r="M24">
        <v>1.0249839846252402</v>
      </c>
      <c r="N24">
        <v>2.6905829596412558</v>
      </c>
      <c r="O24">
        <v>1.0570147341447791</v>
      </c>
      <c r="P24">
        <v>0.28827674567584882</v>
      </c>
      <c r="Q24">
        <v>1.2171684817424728</v>
      </c>
      <c r="R24">
        <v>6.3741191543882127</v>
      </c>
      <c r="S24">
        <v>80.237027546444594</v>
      </c>
      <c r="U24">
        <v>2.4663677130044843</v>
      </c>
      <c r="V24">
        <v>4.0999359385009608</v>
      </c>
      <c r="W24">
        <v>6.6944266495836002</v>
      </c>
      <c r="X24">
        <v>2.3382447149263292</v>
      </c>
      <c r="Y24">
        <v>6.2459961563100572</v>
      </c>
      <c r="Z24">
        <v>5.7655349135169764</v>
      </c>
      <c r="AA24">
        <v>4.0358744394618835</v>
      </c>
      <c r="AB24">
        <v>4.1960281870595768</v>
      </c>
      <c r="AC24">
        <v>64.157591287636137</v>
      </c>
    </row>
    <row r="25" spans="1:29" x14ac:dyDescent="0.25">
      <c r="A25">
        <v>24</v>
      </c>
      <c r="B25" s="9">
        <v>24</v>
      </c>
      <c r="C25" s="10" t="s">
        <v>39</v>
      </c>
      <c r="D25" s="11" t="s">
        <v>32</v>
      </c>
      <c r="E25" s="11">
        <v>4</v>
      </c>
      <c r="F25" s="12">
        <v>13</v>
      </c>
      <c r="G25" s="19">
        <v>150</v>
      </c>
      <c r="H25" s="11" t="s">
        <v>30</v>
      </c>
      <c r="I25" s="11" t="s">
        <v>41</v>
      </c>
      <c r="J25" s="16">
        <v>2</v>
      </c>
      <c r="K25">
        <v>4.871626069782752</v>
      </c>
      <c r="L25">
        <v>1.184990125082291</v>
      </c>
      <c r="M25">
        <v>1.0533245556287032</v>
      </c>
      <c r="N25">
        <v>2.3041474654377878</v>
      </c>
      <c r="O25">
        <v>0.9874917709019092</v>
      </c>
      <c r="P25">
        <v>0.1316655694535879</v>
      </c>
      <c r="Q25">
        <v>1.2508229098090848</v>
      </c>
      <c r="R25">
        <v>4.4107965766951942</v>
      </c>
      <c r="S25">
        <v>83.805134957208693</v>
      </c>
      <c r="U25">
        <v>2.7649769585253456</v>
      </c>
      <c r="V25">
        <v>4.2132982225148128</v>
      </c>
      <c r="W25">
        <v>7.8999341672152736</v>
      </c>
      <c r="X25">
        <v>1.5799868334430547</v>
      </c>
      <c r="Y25">
        <v>6.5174456879526002</v>
      </c>
      <c r="Z25">
        <v>4.0157998683344305</v>
      </c>
      <c r="AA25">
        <v>3.0941408821593153</v>
      </c>
      <c r="AB25">
        <v>4.7399605003291638</v>
      </c>
      <c r="AC25">
        <v>65.174456879526005</v>
      </c>
    </row>
    <row r="26" spans="1:29" x14ac:dyDescent="0.25">
      <c r="A26">
        <v>25</v>
      </c>
      <c r="B26" s="9">
        <v>25</v>
      </c>
      <c r="C26" s="10" t="s">
        <v>39</v>
      </c>
      <c r="D26" s="11" t="s">
        <v>33</v>
      </c>
      <c r="E26" s="11">
        <v>5</v>
      </c>
      <c r="F26" s="12">
        <v>26</v>
      </c>
      <c r="G26" s="18">
        <v>15</v>
      </c>
      <c r="H26" s="7" t="s">
        <v>27</v>
      </c>
      <c r="I26" s="11" t="s">
        <v>41</v>
      </c>
      <c r="J26" s="16">
        <v>2</v>
      </c>
      <c r="K26">
        <v>5.7339449541284404</v>
      </c>
      <c r="L26">
        <v>1.2041284403669725</v>
      </c>
      <c r="M26">
        <v>2.2362385321100917</v>
      </c>
      <c r="N26">
        <v>2.6376146788990824</v>
      </c>
      <c r="O26">
        <v>0.74541284403669728</v>
      </c>
      <c r="P26">
        <v>0.34403669724770641</v>
      </c>
      <c r="Q26">
        <v>0.97477064220183485</v>
      </c>
      <c r="R26">
        <v>4.0711009174311927</v>
      </c>
      <c r="S26">
        <v>82.052752293577981</v>
      </c>
      <c r="U26">
        <v>3.5550458715596331</v>
      </c>
      <c r="V26">
        <v>4.7018348623853212</v>
      </c>
      <c r="W26">
        <v>6.9954128440366974</v>
      </c>
      <c r="X26">
        <v>2.4082568807339451</v>
      </c>
      <c r="Y26">
        <v>5.7339449541284404</v>
      </c>
      <c r="Z26">
        <v>4.5871559633027523</v>
      </c>
      <c r="AA26">
        <v>3.096330275229358</v>
      </c>
      <c r="AB26">
        <v>2.8669724770642202</v>
      </c>
      <c r="AC26">
        <v>66.055045871559628</v>
      </c>
    </row>
    <row r="27" spans="1:29" x14ac:dyDescent="0.25">
      <c r="A27">
        <v>26</v>
      </c>
      <c r="B27" s="9">
        <v>26</v>
      </c>
      <c r="C27" s="10" t="s">
        <v>39</v>
      </c>
      <c r="D27" s="11" t="s">
        <v>34</v>
      </c>
      <c r="E27" s="11">
        <v>6</v>
      </c>
      <c r="F27" s="12">
        <v>26</v>
      </c>
      <c r="G27" s="19">
        <v>150</v>
      </c>
      <c r="H27" s="11" t="s">
        <v>30</v>
      </c>
      <c r="I27" s="11" t="s">
        <v>41</v>
      </c>
      <c r="J27" s="16">
        <v>2</v>
      </c>
      <c r="K27">
        <v>5.5058991776903827</v>
      </c>
      <c r="L27">
        <v>2.5384340364676441</v>
      </c>
      <c r="M27">
        <v>2.5741866285305686</v>
      </c>
      <c r="N27">
        <v>4.5763317840543438</v>
      </c>
      <c r="O27">
        <v>1.0368251698248123</v>
      </c>
      <c r="P27">
        <v>2.0736503396496246</v>
      </c>
      <c r="Q27">
        <v>1.0725777618877368</v>
      </c>
      <c r="R27">
        <v>5.1126206649982127</v>
      </c>
      <c r="S27">
        <v>75.509474436896681</v>
      </c>
      <c r="U27">
        <v>4.0400429031104759</v>
      </c>
      <c r="V27">
        <v>6.9717554522702896</v>
      </c>
      <c r="W27">
        <v>6.6857347157668929</v>
      </c>
      <c r="X27">
        <v>3.110475509474437</v>
      </c>
      <c r="Y27">
        <v>5.8276725062567039</v>
      </c>
      <c r="Z27">
        <v>7.4365391490883086</v>
      </c>
      <c r="AA27">
        <v>3.5752592062924564</v>
      </c>
      <c r="AB27">
        <v>3.8970325348587771</v>
      </c>
      <c r="AC27">
        <v>58.45548802288166</v>
      </c>
    </row>
    <row r="28" spans="1:29" x14ac:dyDescent="0.25">
      <c r="A28">
        <v>27</v>
      </c>
      <c r="B28" s="9">
        <v>27</v>
      </c>
      <c r="C28" s="10" t="s">
        <v>39</v>
      </c>
      <c r="D28" s="11" t="s">
        <v>35</v>
      </c>
      <c r="E28" s="11">
        <v>7</v>
      </c>
      <c r="F28" s="12">
        <v>34</v>
      </c>
      <c r="G28" s="18">
        <v>15</v>
      </c>
      <c r="H28" s="7" t="s">
        <v>27</v>
      </c>
      <c r="I28" s="11" t="s">
        <v>41</v>
      </c>
      <c r="J28" s="16">
        <v>2</v>
      </c>
      <c r="K28">
        <v>10.667561221066757</v>
      </c>
      <c r="L28">
        <v>2.6501174102650116</v>
      </c>
      <c r="M28">
        <v>3.1533042603153305</v>
      </c>
      <c r="N28">
        <v>3.5558537403555852</v>
      </c>
      <c r="O28">
        <v>0.73800738007380073</v>
      </c>
      <c r="P28">
        <v>0.73800738007380073</v>
      </c>
      <c r="Q28">
        <v>0.73800738007380073</v>
      </c>
      <c r="R28">
        <v>4.8976853404897689</v>
      </c>
      <c r="S28">
        <v>72.861455887286141</v>
      </c>
      <c r="U28">
        <v>4.126132170412613</v>
      </c>
      <c r="V28">
        <v>8.6548138208654812</v>
      </c>
      <c r="W28">
        <v>6.541429050654143</v>
      </c>
      <c r="X28">
        <v>2.9520295202952029</v>
      </c>
      <c r="Y28">
        <v>7.7155317007715531</v>
      </c>
      <c r="Z28">
        <v>7.9168064407916807</v>
      </c>
      <c r="AA28">
        <v>3.3881247903388125</v>
      </c>
      <c r="AB28">
        <v>4.5286816504528682</v>
      </c>
      <c r="AC28">
        <v>54.176450855417642</v>
      </c>
    </row>
    <row r="29" spans="1:29" x14ac:dyDescent="0.25">
      <c r="A29">
        <v>28</v>
      </c>
      <c r="B29" s="9">
        <v>28</v>
      </c>
      <c r="C29" s="10" t="s">
        <v>39</v>
      </c>
      <c r="D29" s="11" t="s">
        <v>36</v>
      </c>
      <c r="E29" s="11">
        <v>8</v>
      </c>
      <c r="F29" s="12">
        <v>34</v>
      </c>
      <c r="G29" s="19">
        <v>150</v>
      </c>
      <c r="H29" s="11" t="s">
        <v>30</v>
      </c>
      <c r="I29" s="11" t="s">
        <v>41</v>
      </c>
      <c r="J29" s="16">
        <v>2</v>
      </c>
      <c r="K29">
        <v>8.5883514313919047</v>
      </c>
      <c r="L29">
        <v>2.2704837117472851</v>
      </c>
      <c r="M29">
        <v>2.9615004935834155</v>
      </c>
      <c r="N29">
        <v>3.9486673247778876</v>
      </c>
      <c r="O29">
        <v>0.98716683119447191</v>
      </c>
      <c r="P29">
        <v>0.29615004935834155</v>
      </c>
      <c r="Q29">
        <v>0.29615004935834155</v>
      </c>
      <c r="R29">
        <v>2.8627838104639682</v>
      </c>
      <c r="S29">
        <v>77.78874629812438</v>
      </c>
      <c r="U29">
        <v>3.7512339585389931</v>
      </c>
      <c r="V29">
        <v>6.712734452122409</v>
      </c>
      <c r="W29">
        <v>6.8114511352418559</v>
      </c>
      <c r="X29">
        <v>3.0602171767028628</v>
      </c>
      <c r="Y29">
        <v>5.8242843040473842</v>
      </c>
      <c r="Z29">
        <v>6.4165844027640668</v>
      </c>
      <c r="AA29">
        <v>2.2704837117472851</v>
      </c>
      <c r="AB29">
        <v>4.8371174728529125</v>
      </c>
      <c r="AC29">
        <v>60.315893385982228</v>
      </c>
    </row>
    <row r="30" spans="1:29" x14ac:dyDescent="0.25">
      <c r="A30">
        <v>29</v>
      </c>
      <c r="B30" s="9">
        <v>29</v>
      </c>
      <c r="C30" s="10" t="s">
        <v>39</v>
      </c>
      <c r="D30" s="11" t="s">
        <v>37</v>
      </c>
      <c r="E30" s="11">
        <v>9</v>
      </c>
      <c r="F30" s="12">
        <v>52</v>
      </c>
      <c r="G30" s="18">
        <v>15</v>
      </c>
      <c r="H30" s="7" t="s">
        <v>27</v>
      </c>
      <c r="I30" s="11" t="s">
        <v>41</v>
      </c>
      <c r="J30" s="16">
        <v>2</v>
      </c>
      <c r="K30">
        <v>5.0586510263929618</v>
      </c>
      <c r="L30">
        <v>1.2463343108504399</v>
      </c>
      <c r="M30">
        <v>1.7595307917888563</v>
      </c>
      <c r="N30">
        <v>3.0058651026392962</v>
      </c>
      <c r="O30">
        <v>1.466275659824047</v>
      </c>
      <c r="P30">
        <v>0.43988269794721407</v>
      </c>
      <c r="Q30">
        <v>1.0263929618768328</v>
      </c>
      <c r="R30">
        <v>3.6656891495601172</v>
      </c>
      <c r="S30">
        <v>82.331378299120232</v>
      </c>
      <c r="U30">
        <v>3.0058651026392962</v>
      </c>
      <c r="V30">
        <v>4.6920821114369504</v>
      </c>
      <c r="W30">
        <v>6.8914956011730206</v>
      </c>
      <c r="X30">
        <v>2.5659824046920821</v>
      </c>
      <c r="Y30">
        <v>5.2785923753665687</v>
      </c>
      <c r="Z30">
        <v>4.3255131964809381</v>
      </c>
      <c r="AA30">
        <v>3.0791788856304985</v>
      </c>
      <c r="AB30">
        <v>2.8592375366568916</v>
      </c>
      <c r="AC30">
        <v>67.302052785923749</v>
      </c>
    </row>
    <row r="31" spans="1:29" x14ac:dyDescent="0.25">
      <c r="A31">
        <v>30</v>
      </c>
      <c r="B31" s="9">
        <v>30</v>
      </c>
      <c r="C31" s="10" t="s">
        <v>39</v>
      </c>
      <c r="D31" s="11" t="s">
        <v>38</v>
      </c>
      <c r="E31" s="11">
        <v>10</v>
      </c>
      <c r="F31" s="12">
        <v>52</v>
      </c>
      <c r="G31" s="19">
        <v>150</v>
      </c>
      <c r="H31" s="11" t="s">
        <v>30</v>
      </c>
      <c r="I31" s="11" t="s">
        <v>41</v>
      </c>
      <c r="J31" s="16">
        <v>2</v>
      </c>
      <c r="K31">
        <v>6.9917203311867526</v>
      </c>
      <c r="L31">
        <v>2.1159153633854646</v>
      </c>
      <c r="M31">
        <v>3.1278748850045996</v>
      </c>
      <c r="N31">
        <v>2.0239190432382705</v>
      </c>
      <c r="O31">
        <v>0.64397424103035883</v>
      </c>
      <c r="P31">
        <v>0.82796688132474705</v>
      </c>
      <c r="Q31">
        <v>1.0119595216191353</v>
      </c>
      <c r="R31">
        <v>2.2079116835326587</v>
      </c>
      <c r="S31">
        <v>81.048758049678014</v>
      </c>
      <c r="U31">
        <v>2.6678932842686294</v>
      </c>
      <c r="V31">
        <v>6.1637534498620052</v>
      </c>
      <c r="W31">
        <v>5.3357865685372587</v>
      </c>
      <c r="X31">
        <v>3.3118675252989882</v>
      </c>
      <c r="Y31">
        <v>6.5317387304507823</v>
      </c>
      <c r="Z31">
        <v>4.6918123275068995</v>
      </c>
      <c r="AA31">
        <v>2.3919043238270468</v>
      </c>
      <c r="AB31">
        <v>2.6678932842686294</v>
      </c>
      <c r="AC31">
        <v>66.237350505979762</v>
      </c>
    </row>
    <row r="32" spans="1:29" x14ac:dyDescent="0.25">
      <c r="A32">
        <v>31</v>
      </c>
      <c r="B32" s="9">
        <v>31</v>
      </c>
      <c r="C32" s="10" t="s">
        <v>39</v>
      </c>
      <c r="D32" s="7" t="s">
        <v>26</v>
      </c>
      <c r="E32" s="7">
        <v>1</v>
      </c>
      <c r="F32" s="8">
        <v>11</v>
      </c>
      <c r="G32" s="18">
        <v>15</v>
      </c>
      <c r="H32" s="7" t="s">
        <v>27</v>
      </c>
      <c r="I32" s="11" t="s">
        <v>42</v>
      </c>
      <c r="J32" s="16">
        <v>3</v>
      </c>
      <c r="K32">
        <v>4.6909667194928684</v>
      </c>
      <c r="L32">
        <v>0.98256735340729007</v>
      </c>
      <c r="M32">
        <v>0.6339144215530903</v>
      </c>
      <c r="N32">
        <v>1.5530903328050714</v>
      </c>
      <c r="O32">
        <v>0.31695721077654515</v>
      </c>
      <c r="P32">
        <v>3.1695721077654518E-2</v>
      </c>
      <c r="Q32">
        <v>0.91917591125198095</v>
      </c>
      <c r="R32">
        <v>4.4057052297939778</v>
      </c>
      <c r="S32">
        <v>86.465927099841522</v>
      </c>
      <c r="U32">
        <v>1.2044374009508716</v>
      </c>
      <c r="V32">
        <v>3.4548335974643423</v>
      </c>
      <c r="W32">
        <v>4.1838351822503963</v>
      </c>
      <c r="X32">
        <v>2.4722662440570522</v>
      </c>
      <c r="Y32">
        <v>3.3914421553090333</v>
      </c>
      <c r="Z32">
        <v>3.0427892234548337</v>
      </c>
      <c r="AA32">
        <v>2.4722662440570522</v>
      </c>
      <c r="AB32">
        <v>2.5039619651347067</v>
      </c>
      <c r="AC32">
        <v>77.274167987321718</v>
      </c>
    </row>
    <row r="33" spans="1:29" x14ac:dyDescent="0.25">
      <c r="A33">
        <v>32</v>
      </c>
      <c r="B33" s="9">
        <v>32</v>
      </c>
      <c r="C33" s="10" t="s">
        <v>39</v>
      </c>
      <c r="D33" s="11" t="s">
        <v>29</v>
      </c>
      <c r="E33" s="11">
        <v>2</v>
      </c>
      <c r="F33" s="12">
        <v>11</v>
      </c>
      <c r="G33" s="19">
        <v>150</v>
      </c>
      <c r="H33" s="11" t="s">
        <v>30</v>
      </c>
      <c r="I33" s="11" t="s">
        <v>42</v>
      </c>
      <c r="J33" s="16">
        <v>3</v>
      </c>
      <c r="K33">
        <v>4.4761595848199809</v>
      </c>
      <c r="L33">
        <v>1.0055141096334739</v>
      </c>
      <c r="M33">
        <v>0.71359065844956215</v>
      </c>
      <c r="N33">
        <v>2.173207914369121</v>
      </c>
      <c r="O33">
        <v>0.35679532922478108</v>
      </c>
      <c r="P33">
        <v>0.19461563412260785</v>
      </c>
      <c r="Q33">
        <v>1.1352578657152124</v>
      </c>
      <c r="R33">
        <v>4.2491080116769382</v>
      </c>
      <c r="S33">
        <v>85.695750891988325</v>
      </c>
      <c r="U33">
        <v>1.3298734998378203</v>
      </c>
      <c r="V33">
        <v>3.63282517028868</v>
      </c>
      <c r="W33">
        <v>4.7032111579630227</v>
      </c>
      <c r="X33">
        <v>2.1407719753486862</v>
      </c>
      <c r="Y33">
        <v>3.9896204995134608</v>
      </c>
      <c r="Z33">
        <v>4.3788517677586762</v>
      </c>
      <c r="AA33">
        <v>2.8543626337982486</v>
      </c>
      <c r="AB33">
        <v>2.9516704508595524</v>
      </c>
      <c r="AC33">
        <v>74.018812844631853</v>
      </c>
    </row>
    <row r="34" spans="1:29" x14ac:dyDescent="0.25">
      <c r="A34">
        <v>33</v>
      </c>
      <c r="B34" s="9">
        <v>33</v>
      </c>
      <c r="C34" s="10" t="s">
        <v>39</v>
      </c>
      <c r="D34" s="11" t="s">
        <v>31</v>
      </c>
      <c r="E34" s="11">
        <v>3</v>
      </c>
      <c r="F34" s="12">
        <v>13</v>
      </c>
      <c r="G34" s="18">
        <v>15</v>
      </c>
      <c r="H34" s="7" t="s">
        <v>27</v>
      </c>
      <c r="I34" s="11" t="s">
        <v>42</v>
      </c>
      <c r="J34" s="16">
        <v>3</v>
      </c>
      <c r="K34">
        <v>3.4194831013916498</v>
      </c>
      <c r="L34">
        <v>1.2326043737574552</v>
      </c>
      <c r="M34">
        <v>0.75546719681908547</v>
      </c>
      <c r="N34">
        <v>2.107355864811133</v>
      </c>
      <c r="O34">
        <v>0.51689860834990065</v>
      </c>
      <c r="P34">
        <v>0.11928429423459244</v>
      </c>
      <c r="Q34">
        <v>0.91451292246520877</v>
      </c>
      <c r="R34">
        <v>5.4075546719681906</v>
      </c>
      <c r="S34">
        <v>85.526838966202789</v>
      </c>
      <c r="U34">
        <v>1.8687872763419484</v>
      </c>
      <c r="V34">
        <v>3.1411530815109345</v>
      </c>
      <c r="W34">
        <v>4.8508946322067592</v>
      </c>
      <c r="X34">
        <v>3.0218687872763419</v>
      </c>
      <c r="Y34">
        <v>3.6978131212723659</v>
      </c>
      <c r="Z34">
        <v>3.8966202783300199</v>
      </c>
      <c r="AA34">
        <v>2.624254473161034</v>
      </c>
      <c r="AB34">
        <v>2.982107355864811</v>
      </c>
      <c r="AC34">
        <v>73.916500994035786</v>
      </c>
    </row>
    <row r="35" spans="1:29" x14ac:dyDescent="0.25">
      <c r="A35">
        <v>34</v>
      </c>
      <c r="B35" s="9">
        <v>34</v>
      </c>
      <c r="C35" s="10" t="s">
        <v>39</v>
      </c>
      <c r="D35" s="11" t="s">
        <v>32</v>
      </c>
      <c r="E35" s="11">
        <v>4</v>
      </c>
      <c r="F35" s="12">
        <v>13</v>
      </c>
      <c r="G35" s="19">
        <v>150</v>
      </c>
      <c r="H35" s="11" t="s">
        <v>30</v>
      </c>
      <c r="I35" s="11" t="s">
        <v>42</v>
      </c>
      <c r="J35" s="16">
        <v>3</v>
      </c>
      <c r="K35">
        <v>3.7647058823529411</v>
      </c>
      <c r="L35">
        <v>1.0420168067226891</v>
      </c>
      <c r="M35">
        <v>0.70588235294117652</v>
      </c>
      <c r="N35">
        <v>2.0168067226890756</v>
      </c>
      <c r="O35">
        <v>0.50420168067226889</v>
      </c>
      <c r="P35">
        <v>0.26890756302521007</v>
      </c>
      <c r="Q35">
        <v>1.0420168067226891</v>
      </c>
      <c r="R35">
        <v>4.4705882352941178</v>
      </c>
      <c r="S35">
        <v>86.184873949579838</v>
      </c>
      <c r="U35">
        <v>1.4453781512605042</v>
      </c>
      <c r="V35">
        <v>3.0252100840336134</v>
      </c>
      <c r="W35">
        <v>4.8067226890756301</v>
      </c>
      <c r="X35">
        <v>2.4873949579831933</v>
      </c>
      <c r="Y35">
        <v>4.3025210084033612</v>
      </c>
      <c r="Z35">
        <v>3.46218487394958</v>
      </c>
      <c r="AA35">
        <v>3.0588235294117645</v>
      </c>
      <c r="AB35">
        <v>3.0588235294117645</v>
      </c>
      <c r="AC35">
        <v>74.352941176470594</v>
      </c>
    </row>
    <row r="36" spans="1:29" x14ac:dyDescent="0.25">
      <c r="A36">
        <v>35</v>
      </c>
      <c r="B36" s="9">
        <v>35</v>
      </c>
      <c r="C36" s="10" t="s">
        <v>39</v>
      </c>
      <c r="D36" s="11" t="s">
        <v>33</v>
      </c>
      <c r="E36" s="11">
        <v>5</v>
      </c>
      <c r="F36" s="12">
        <v>26</v>
      </c>
      <c r="G36" s="18">
        <v>15</v>
      </c>
      <c r="H36" s="7" t="s">
        <v>27</v>
      </c>
      <c r="I36" s="11" t="s">
        <v>42</v>
      </c>
      <c r="J36" s="16">
        <v>3</v>
      </c>
      <c r="K36">
        <v>4.3417366946778708</v>
      </c>
      <c r="L36">
        <v>0.98039215686274506</v>
      </c>
      <c r="M36">
        <v>0.87535014005602241</v>
      </c>
      <c r="N36">
        <v>2.1358543417366946</v>
      </c>
      <c r="O36">
        <v>0.38515406162464988</v>
      </c>
      <c r="P36">
        <v>0.28011204481792717</v>
      </c>
      <c r="Q36">
        <v>0.87535014005602241</v>
      </c>
      <c r="R36">
        <v>4.2016806722689077</v>
      </c>
      <c r="S36">
        <v>85.924369747899163</v>
      </c>
      <c r="U36">
        <v>1.7156862745098038</v>
      </c>
      <c r="V36">
        <v>3.4663865546218489</v>
      </c>
      <c r="W36">
        <v>4.6218487394957979</v>
      </c>
      <c r="X36">
        <v>2.4159663865546217</v>
      </c>
      <c r="Y36">
        <v>3.8515406162464987</v>
      </c>
      <c r="Z36">
        <v>4.0616246498599438</v>
      </c>
      <c r="AA36">
        <v>2.7661064425770308</v>
      </c>
      <c r="AB36">
        <v>2.73109243697479</v>
      </c>
      <c r="AC36">
        <v>74.369747899159663</v>
      </c>
    </row>
    <row r="37" spans="1:29" x14ac:dyDescent="0.25">
      <c r="A37">
        <v>36</v>
      </c>
      <c r="B37" s="9">
        <v>36</v>
      </c>
      <c r="C37" s="10" t="s">
        <v>39</v>
      </c>
      <c r="D37" s="11" t="s">
        <v>34</v>
      </c>
      <c r="E37" s="11">
        <v>6</v>
      </c>
      <c r="F37" s="12">
        <v>26</v>
      </c>
      <c r="G37" s="19">
        <v>150</v>
      </c>
      <c r="H37" s="11" t="s">
        <v>30</v>
      </c>
      <c r="I37" s="11" t="s">
        <v>42</v>
      </c>
      <c r="J37" s="16">
        <v>3</v>
      </c>
      <c r="K37">
        <v>6.3851699279093719</v>
      </c>
      <c r="L37">
        <v>1.3731548232063164</v>
      </c>
      <c r="M37">
        <v>1.8194301407483693</v>
      </c>
      <c r="N37">
        <v>2.6776519052523171</v>
      </c>
      <c r="O37">
        <v>0.48060418812221078</v>
      </c>
      <c r="P37">
        <v>0.65224854102300034</v>
      </c>
      <c r="Q37">
        <v>0.92687950566426369</v>
      </c>
      <c r="R37">
        <v>4.4970820460006866</v>
      </c>
      <c r="S37">
        <v>81.187778922073463</v>
      </c>
      <c r="U37">
        <v>1.8537590113285274</v>
      </c>
      <c r="V37">
        <v>5.4239615516649504</v>
      </c>
      <c r="W37">
        <v>5.012015104703055</v>
      </c>
      <c r="X37">
        <v>2.4716786817713698</v>
      </c>
      <c r="Y37">
        <v>5.1836594576038451</v>
      </c>
      <c r="Z37">
        <v>5.4926192928252657</v>
      </c>
      <c r="AA37">
        <v>3.2269138345348436</v>
      </c>
      <c r="AB37">
        <v>3.5702025403364228</v>
      </c>
      <c r="AC37">
        <v>67.765190525231716</v>
      </c>
    </row>
    <row r="38" spans="1:29" x14ac:dyDescent="0.25">
      <c r="A38">
        <v>37</v>
      </c>
      <c r="B38" s="9">
        <v>37</v>
      </c>
      <c r="C38" s="10" t="s">
        <v>39</v>
      </c>
      <c r="D38" s="11" t="s">
        <v>35</v>
      </c>
      <c r="E38" s="11">
        <v>7</v>
      </c>
      <c r="F38" s="12">
        <v>34</v>
      </c>
      <c r="G38" s="18">
        <v>15</v>
      </c>
      <c r="H38" s="7" t="s">
        <v>27</v>
      </c>
      <c r="I38" s="11" t="s">
        <v>42</v>
      </c>
      <c r="J38" s="16">
        <v>3</v>
      </c>
      <c r="K38">
        <v>7.1407050316360348</v>
      </c>
      <c r="L38">
        <v>1.687255197348599</v>
      </c>
      <c r="M38">
        <v>2.1994576679722808</v>
      </c>
      <c r="N38">
        <v>2.8623079240735163</v>
      </c>
      <c r="O38">
        <v>0.42181379933714974</v>
      </c>
      <c r="P38">
        <v>0.57246158481470322</v>
      </c>
      <c r="Q38">
        <v>1.2353118409159385</v>
      </c>
      <c r="R38">
        <v>4.7604700210906898</v>
      </c>
      <c r="S38">
        <v>79.12021693281109</v>
      </c>
      <c r="U38">
        <v>2.4404941247363663</v>
      </c>
      <c r="V38">
        <v>5.9053931907200967</v>
      </c>
      <c r="W38">
        <v>5.3028020488098822</v>
      </c>
      <c r="X38">
        <v>2.7116601385959624</v>
      </c>
      <c r="Y38">
        <v>5.4534498342874356</v>
      </c>
      <c r="Z38">
        <v>6.357336547152757</v>
      </c>
      <c r="AA38">
        <v>3.5854172943657727</v>
      </c>
      <c r="AB38">
        <v>3.9771015366074121</v>
      </c>
      <c r="AC38">
        <v>64.266345284724309</v>
      </c>
    </row>
    <row r="39" spans="1:29" x14ac:dyDescent="0.25">
      <c r="A39">
        <v>38</v>
      </c>
      <c r="B39" s="9">
        <v>38</v>
      </c>
      <c r="C39" s="10" t="s">
        <v>39</v>
      </c>
      <c r="D39" s="11" t="s">
        <v>36</v>
      </c>
      <c r="E39" s="11">
        <v>8</v>
      </c>
      <c r="F39" s="12">
        <v>34</v>
      </c>
      <c r="G39" s="19">
        <v>150</v>
      </c>
      <c r="H39" s="11" t="s">
        <v>30</v>
      </c>
      <c r="I39" s="11" t="s">
        <v>42</v>
      </c>
      <c r="J39" s="16">
        <v>3</v>
      </c>
      <c r="K39">
        <v>6.9344120196475005</v>
      </c>
      <c r="L39">
        <v>1.3002022536839064</v>
      </c>
      <c r="M39">
        <v>1.9936434556486564</v>
      </c>
      <c r="N39">
        <v>2.4848309737070209</v>
      </c>
      <c r="O39">
        <v>0.34672060098237506</v>
      </c>
      <c r="P39">
        <v>0.40450736781277086</v>
      </c>
      <c r="Q39">
        <v>1.126841953192719</v>
      </c>
      <c r="R39">
        <v>4.8540884137532503</v>
      </c>
      <c r="S39">
        <v>80.554752961571793</v>
      </c>
      <c r="U39">
        <v>2.7159780410286043</v>
      </c>
      <c r="V39">
        <v>5.2008090147356256</v>
      </c>
      <c r="W39">
        <v>4.7096214966772605</v>
      </c>
      <c r="X39">
        <v>2.5426177405374171</v>
      </c>
      <c r="Y39">
        <v>5.4897428488876043</v>
      </c>
      <c r="Z39">
        <v>7.2811326206298759</v>
      </c>
      <c r="AA39">
        <v>3.1782721756717711</v>
      </c>
      <c r="AB39">
        <v>3.6983530771453337</v>
      </c>
      <c r="AC39">
        <v>65.183472984686503</v>
      </c>
    </row>
    <row r="40" spans="1:29" x14ac:dyDescent="0.25">
      <c r="A40">
        <v>39</v>
      </c>
      <c r="B40" s="9">
        <v>39</v>
      </c>
      <c r="C40" s="10" t="s">
        <v>39</v>
      </c>
      <c r="D40" s="11" t="s">
        <v>37</v>
      </c>
      <c r="E40" s="11">
        <v>9</v>
      </c>
      <c r="F40" s="12">
        <v>52</v>
      </c>
      <c r="G40" s="18">
        <v>15</v>
      </c>
      <c r="H40" s="7" t="s">
        <v>27</v>
      </c>
      <c r="I40" s="11" t="s">
        <v>42</v>
      </c>
      <c r="J40" s="16">
        <v>3</v>
      </c>
      <c r="K40">
        <v>5.5039313795568265</v>
      </c>
      <c r="L40">
        <v>4.1458184417441029</v>
      </c>
      <c r="M40">
        <v>2.5375268048606148</v>
      </c>
      <c r="N40">
        <v>5.182273052180129</v>
      </c>
      <c r="O40">
        <v>0.75053609721229453</v>
      </c>
      <c r="P40">
        <v>1.7512508934953539</v>
      </c>
      <c r="Q40">
        <v>1.2151536812008576</v>
      </c>
      <c r="R40">
        <v>4.753395282344532</v>
      </c>
      <c r="S40">
        <v>74.160114367405285</v>
      </c>
      <c r="U40">
        <v>3.5739814152966405</v>
      </c>
      <c r="V40">
        <v>8.9706933523945676</v>
      </c>
      <c r="W40">
        <v>6.1829878484631884</v>
      </c>
      <c r="X40">
        <v>2.2516082916368836</v>
      </c>
      <c r="Y40">
        <v>7.2551822730521804</v>
      </c>
      <c r="Z40">
        <v>7.0407433881343815</v>
      </c>
      <c r="AA40">
        <v>2.7877055039313796</v>
      </c>
      <c r="AB40">
        <v>3.8241601143674053</v>
      </c>
      <c r="AC40">
        <v>58.112937812723374</v>
      </c>
    </row>
    <row r="41" spans="1:29" x14ac:dyDescent="0.25">
      <c r="A41">
        <v>40</v>
      </c>
      <c r="B41" s="9">
        <v>40</v>
      </c>
      <c r="C41" s="10" t="s">
        <v>39</v>
      </c>
      <c r="D41" s="11" t="s">
        <v>38</v>
      </c>
      <c r="E41" s="11">
        <v>10</v>
      </c>
      <c r="F41" s="12">
        <v>52</v>
      </c>
      <c r="G41" s="19">
        <v>150</v>
      </c>
      <c r="H41" s="11" t="s">
        <v>30</v>
      </c>
      <c r="I41" s="11" t="s">
        <v>42</v>
      </c>
      <c r="J41" s="16">
        <v>3</v>
      </c>
      <c r="K41">
        <v>7.1071953010279003</v>
      </c>
      <c r="L41">
        <v>1.3215859030837005</v>
      </c>
      <c r="M41">
        <v>1.8208516886930983</v>
      </c>
      <c r="N41">
        <v>2.525697503671072</v>
      </c>
      <c r="O41">
        <v>0.49926578560939794</v>
      </c>
      <c r="P41">
        <v>0.55800293685756241</v>
      </c>
      <c r="Q41">
        <v>0.9397944199706314</v>
      </c>
      <c r="R41">
        <v>3.4948604992657857</v>
      </c>
      <c r="S41">
        <v>81.732745961820854</v>
      </c>
      <c r="U41">
        <v>2.3494860499265786</v>
      </c>
      <c r="V41">
        <v>5.3157121879588836</v>
      </c>
      <c r="W41">
        <v>4.6108663729809107</v>
      </c>
      <c r="X41">
        <v>2.4082232011747431</v>
      </c>
      <c r="Y41">
        <v>4.9632892804698976</v>
      </c>
      <c r="Z41">
        <v>5.7562408223201178</v>
      </c>
      <c r="AA41">
        <v>2.672540381791483</v>
      </c>
      <c r="AB41">
        <v>3.1130690161527168</v>
      </c>
      <c r="AC41">
        <v>68.810572687224663</v>
      </c>
    </row>
    <row r="42" spans="1:29" x14ac:dyDescent="0.25">
      <c r="A42">
        <v>41</v>
      </c>
      <c r="B42" s="9">
        <v>41</v>
      </c>
      <c r="C42" s="10" t="s">
        <v>39</v>
      </c>
      <c r="D42" s="7" t="s">
        <v>26</v>
      </c>
      <c r="E42" s="7">
        <v>1</v>
      </c>
      <c r="F42" s="8">
        <v>11</v>
      </c>
      <c r="G42" s="18">
        <v>15</v>
      </c>
      <c r="H42" s="7" t="s">
        <v>27</v>
      </c>
      <c r="I42" s="11" t="s">
        <v>43</v>
      </c>
      <c r="J42" s="16">
        <v>4</v>
      </c>
      <c r="K42">
        <v>9.9578705476828802</v>
      </c>
      <c r="L42">
        <v>2.8724626579854462</v>
      </c>
      <c r="M42">
        <v>1.4553810800459595</v>
      </c>
      <c r="N42">
        <v>3.4469551895825354</v>
      </c>
      <c r="O42">
        <v>1.2255840674071237</v>
      </c>
      <c r="P42">
        <v>0.4595940252776714</v>
      </c>
      <c r="Q42">
        <v>0.99578705476828799</v>
      </c>
      <c r="R42">
        <v>4.8257372654155493</v>
      </c>
      <c r="S42">
        <v>74.760628111834549</v>
      </c>
      <c r="U42">
        <v>3.1788586748372269</v>
      </c>
      <c r="V42">
        <v>8.310991957104557</v>
      </c>
      <c r="W42">
        <v>7.7364994255074686</v>
      </c>
      <c r="X42">
        <v>2.297970126388357</v>
      </c>
      <c r="Y42">
        <v>7.276905400229797</v>
      </c>
      <c r="Z42">
        <v>7.4301034086556879</v>
      </c>
      <c r="AA42">
        <v>3.6384527001148985</v>
      </c>
      <c r="AB42">
        <v>5.7449253159708924</v>
      </c>
      <c r="AC42">
        <v>54.385292991191115</v>
      </c>
    </row>
    <row r="43" spans="1:29" x14ac:dyDescent="0.25">
      <c r="A43">
        <v>42</v>
      </c>
      <c r="B43" s="9">
        <v>42</v>
      </c>
      <c r="C43" s="10" t="s">
        <v>39</v>
      </c>
      <c r="D43" s="11" t="s">
        <v>29</v>
      </c>
      <c r="E43" s="11">
        <v>2</v>
      </c>
      <c r="F43" s="12">
        <v>11</v>
      </c>
      <c r="G43" s="19">
        <v>150</v>
      </c>
      <c r="H43" s="11" t="s">
        <v>30</v>
      </c>
      <c r="I43" s="11" t="s">
        <v>43</v>
      </c>
      <c r="J43" s="16">
        <v>4</v>
      </c>
      <c r="K43">
        <v>8.8077336197636953</v>
      </c>
      <c r="L43">
        <v>2.7210884353741496</v>
      </c>
      <c r="M43">
        <v>1.6111707841031149</v>
      </c>
      <c r="N43">
        <v>3.8310060866451843</v>
      </c>
      <c r="O43">
        <v>0.85929108485499461</v>
      </c>
      <c r="P43">
        <v>0.39384174722520587</v>
      </c>
      <c r="Q43">
        <v>2.3988542785535265</v>
      </c>
      <c r="R43">
        <v>10.41890440386681</v>
      </c>
      <c r="S43">
        <v>68.95810955961332</v>
      </c>
      <c r="U43">
        <v>3.4371643394199785</v>
      </c>
      <c r="V43">
        <v>7.6620121732903685</v>
      </c>
      <c r="W43">
        <v>9.2373791621911927</v>
      </c>
      <c r="X43">
        <v>3.4013605442176869</v>
      </c>
      <c r="Y43">
        <v>9.1657715717866086</v>
      </c>
      <c r="Z43">
        <v>9.8102398854278547</v>
      </c>
      <c r="AA43">
        <v>3.7593984962406015</v>
      </c>
      <c r="AB43">
        <v>8.5929108485499466</v>
      </c>
      <c r="AC43">
        <v>44.933762978875762</v>
      </c>
    </row>
    <row r="44" spans="1:29" x14ac:dyDescent="0.25">
      <c r="A44">
        <v>43</v>
      </c>
      <c r="B44" s="9">
        <v>43</v>
      </c>
      <c r="C44" s="10" t="s">
        <v>39</v>
      </c>
      <c r="D44" s="11" t="s">
        <v>31</v>
      </c>
      <c r="E44" s="11">
        <v>3</v>
      </c>
      <c r="F44" s="12">
        <v>13</v>
      </c>
      <c r="G44" s="18">
        <v>15</v>
      </c>
      <c r="H44" s="7" t="s">
        <v>27</v>
      </c>
      <c r="I44" s="11" t="s">
        <v>43</v>
      </c>
      <c r="J44" s="16">
        <v>4</v>
      </c>
      <c r="K44">
        <v>10.502283105022832</v>
      </c>
      <c r="L44">
        <v>2.9223744292237441</v>
      </c>
      <c r="M44">
        <v>2.0091324200913241</v>
      </c>
      <c r="N44">
        <v>3.6529680365296802</v>
      </c>
      <c r="O44">
        <v>1.1872146118721461</v>
      </c>
      <c r="P44">
        <v>0.68493150684931503</v>
      </c>
      <c r="Q44">
        <v>0.45662100456621002</v>
      </c>
      <c r="R44">
        <v>4.7031963470319633</v>
      </c>
      <c r="S44">
        <v>73.881278538812779</v>
      </c>
      <c r="U44">
        <v>3.1506849315068495</v>
      </c>
      <c r="V44">
        <v>8.9497716894977177</v>
      </c>
      <c r="W44">
        <v>6.9863013698630141</v>
      </c>
      <c r="X44">
        <v>2.3744292237442921</v>
      </c>
      <c r="Y44">
        <v>6.4840182648401825</v>
      </c>
      <c r="Z44">
        <v>6.8036529680365296</v>
      </c>
      <c r="AA44">
        <v>3.3789954337899544</v>
      </c>
      <c r="AB44">
        <v>5.0684931506849313</v>
      </c>
      <c r="AC44">
        <v>56.803652968036531</v>
      </c>
    </row>
    <row r="45" spans="1:29" x14ac:dyDescent="0.25">
      <c r="A45">
        <v>44</v>
      </c>
      <c r="B45" s="9">
        <v>44</v>
      </c>
      <c r="C45" s="10" t="s">
        <v>39</v>
      </c>
      <c r="D45" s="11" t="s">
        <v>32</v>
      </c>
      <c r="E45" s="11">
        <v>4</v>
      </c>
      <c r="F45" s="12">
        <v>13</v>
      </c>
      <c r="G45" s="19">
        <v>150</v>
      </c>
      <c r="H45" s="11" t="s">
        <v>30</v>
      </c>
      <c r="I45" s="11" t="s">
        <v>43</v>
      </c>
      <c r="J45" s="16">
        <v>4</v>
      </c>
      <c r="K45">
        <v>8.6797957695113048</v>
      </c>
      <c r="L45">
        <v>2.2975929978118161</v>
      </c>
      <c r="M45">
        <v>1.6046681254558717</v>
      </c>
      <c r="N45">
        <v>3.2458059810357405</v>
      </c>
      <c r="O45">
        <v>1.0211524434719184</v>
      </c>
      <c r="P45">
        <v>0.69292487235594458</v>
      </c>
      <c r="Q45">
        <v>0.83880379285193285</v>
      </c>
      <c r="R45">
        <v>6.1633843909555068</v>
      </c>
      <c r="S45">
        <v>75.455871626549964</v>
      </c>
      <c r="U45">
        <v>3.2822757111597376</v>
      </c>
      <c r="V45">
        <v>6.9657184536834427</v>
      </c>
      <c r="W45">
        <v>7.2939460247994168</v>
      </c>
      <c r="X45">
        <v>2.2975929978118161</v>
      </c>
      <c r="Y45">
        <v>8.0598103574033555</v>
      </c>
      <c r="Z45">
        <v>8.0233406272793584</v>
      </c>
      <c r="AA45">
        <v>2.8081692195477754</v>
      </c>
      <c r="AB45">
        <v>7.366885485047411</v>
      </c>
      <c r="AC45">
        <v>53.902261123267685</v>
      </c>
    </row>
    <row r="46" spans="1:29" x14ac:dyDescent="0.25">
      <c r="A46">
        <v>45</v>
      </c>
      <c r="B46" s="9">
        <v>45</v>
      </c>
      <c r="C46" s="10" t="s">
        <v>39</v>
      </c>
      <c r="D46" s="11" t="s">
        <v>33</v>
      </c>
      <c r="E46" s="11">
        <v>5</v>
      </c>
      <c r="F46" s="12">
        <v>26</v>
      </c>
      <c r="G46" s="18">
        <v>15</v>
      </c>
      <c r="H46" s="7" t="s">
        <v>27</v>
      </c>
      <c r="I46" s="11" t="s">
        <v>43</v>
      </c>
      <c r="J46" s="16">
        <v>4</v>
      </c>
      <c r="K46">
        <v>8.7794432548179877</v>
      </c>
      <c r="L46">
        <v>3.2119914346895073</v>
      </c>
      <c r="M46">
        <v>1.998572448251249</v>
      </c>
      <c r="N46">
        <v>3.4975017844396858</v>
      </c>
      <c r="O46">
        <v>1.2847965738758029</v>
      </c>
      <c r="P46">
        <v>0.7137758743754461</v>
      </c>
      <c r="Q46">
        <v>1.4632405424696646</v>
      </c>
      <c r="R46">
        <v>7.7087794432548176</v>
      </c>
      <c r="S46">
        <v>71.341898643825843</v>
      </c>
      <c r="U46">
        <v>3.390435403283369</v>
      </c>
      <c r="V46">
        <v>9.2077087794432551</v>
      </c>
      <c r="W46">
        <v>8.9578872234118485</v>
      </c>
      <c r="X46">
        <v>3.0335474660956461</v>
      </c>
      <c r="Y46">
        <v>9.5289079229122056</v>
      </c>
      <c r="Z46">
        <v>9.4218415417558887</v>
      </c>
      <c r="AA46">
        <v>3.0335474660956461</v>
      </c>
      <c r="AB46">
        <v>7.5303354746609568</v>
      </c>
      <c r="AC46">
        <v>45.895788722341187</v>
      </c>
    </row>
    <row r="47" spans="1:29" x14ac:dyDescent="0.25">
      <c r="A47">
        <v>46</v>
      </c>
      <c r="B47" s="9">
        <v>46</v>
      </c>
      <c r="C47" s="10" t="s">
        <v>39</v>
      </c>
      <c r="D47" s="11" t="s">
        <v>34</v>
      </c>
      <c r="E47" s="11">
        <v>6</v>
      </c>
      <c r="F47" s="12">
        <v>26</v>
      </c>
      <c r="G47" s="19">
        <v>150</v>
      </c>
      <c r="H47" s="11" t="s">
        <v>30</v>
      </c>
      <c r="I47" s="11" t="s">
        <v>43</v>
      </c>
      <c r="J47" s="16">
        <v>4</v>
      </c>
      <c r="K47">
        <v>9.9764336213668496</v>
      </c>
      <c r="L47">
        <v>2.56611678449856</v>
      </c>
      <c r="M47">
        <v>3.1683686829012832</v>
      </c>
      <c r="N47">
        <v>4.0848389630793402</v>
      </c>
      <c r="O47">
        <v>0.8902854150301126</v>
      </c>
      <c r="P47">
        <v>0.9164702801780571</v>
      </c>
      <c r="Q47">
        <v>0.83791568473422362</v>
      </c>
      <c r="R47">
        <v>5.1060487038491749</v>
      </c>
      <c r="S47">
        <v>72.453521864362401</v>
      </c>
      <c r="U47">
        <v>4.1895784236711178</v>
      </c>
      <c r="V47">
        <v>7.9601990049751246</v>
      </c>
      <c r="W47">
        <v>6.3891070960984555</v>
      </c>
      <c r="X47">
        <v>2.8279654359780046</v>
      </c>
      <c r="Y47">
        <v>8.1173081958627922</v>
      </c>
      <c r="Z47">
        <v>9.3218119926682377</v>
      </c>
      <c r="AA47">
        <v>3.0898140874574498</v>
      </c>
      <c r="AB47">
        <v>5.5250065462162867</v>
      </c>
      <c r="AC47">
        <v>52.579209217072531</v>
      </c>
    </row>
    <row r="48" spans="1:29" x14ac:dyDescent="0.25">
      <c r="A48">
        <v>47</v>
      </c>
      <c r="B48" s="9">
        <v>47</v>
      </c>
      <c r="C48" s="10" t="s">
        <v>39</v>
      </c>
      <c r="D48" s="11" t="s">
        <v>35</v>
      </c>
      <c r="E48" s="11">
        <v>7</v>
      </c>
      <c r="F48" s="12">
        <v>34</v>
      </c>
      <c r="G48" s="18">
        <v>15</v>
      </c>
      <c r="H48" s="7" t="s">
        <v>27</v>
      </c>
      <c r="I48" s="11" t="s">
        <v>43</v>
      </c>
      <c r="J48" s="16">
        <v>4</v>
      </c>
      <c r="K48">
        <v>10.666987719720684</v>
      </c>
      <c r="L48">
        <v>2.7450036118468577</v>
      </c>
      <c r="M48">
        <v>3.1543462557187576</v>
      </c>
      <c r="N48">
        <v>3.635925836744522</v>
      </c>
      <c r="O48">
        <v>0.62605345533349388</v>
      </c>
      <c r="P48">
        <v>0.62605345533349388</v>
      </c>
      <c r="Q48">
        <v>0.84276426679508787</v>
      </c>
      <c r="R48">
        <v>5.9715868047194798</v>
      </c>
      <c r="S48">
        <v>71.731278593787621</v>
      </c>
      <c r="U48">
        <v>4.165663375872863</v>
      </c>
      <c r="V48">
        <v>7.6089573802070793</v>
      </c>
      <c r="W48">
        <v>6.3568504695400918</v>
      </c>
      <c r="X48">
        <v>2.9135564652058754</v>
      </c>
      <c r="Y48">
        <v>9.776065494823019</v>
      </c>
      <c r="Z48">
        <v>9.0777751023356608</v>
      </c>
      <c r="AA48">
        <v>4.021189501565134</v>
      </c>
      <c r="AB48">
        <v>5.6585600770527327</v>
      </c>
      <c r="AC48">
        <v>50.421382133397543</v>
      </c>
    </row>
    <row r="49" spans="1:29" x14ac:dyDescent="0.25">
      <c r="A49">
        <v>48</v>
      </c>
      <c r="B49" s="9">
        <v>48</v>
      </c>
      <c r="C49" s="10" t="s">
        <v>39</v>
      </c>
      <c r="D49" s="11" t="s">
        <v>36</v>
      </c>
      <c r="E49" s="11">
        <v>8</v>
      </c>
      <c r="F49" s="12">
        <v>34</v>
      </c>
      <c r="G49" s="19">
        <v>150</v>
      </c>
      <c r="H49" s="11" t="s">
        <v>30</v>
      </c>
      <c r="I49" s="11" t="s">
        <v>43</v>
      </c>
      <c r="J49" s="16">
        <v>4</v>
      </c>
      <c r="K49">
        <v>11.245808614908434</v>
      </c>
      <c r="L49">
        <v>2.6566933195769926</v>
      </c>
      <c r="M49">
        <v>2.7340727366520508</v>
      </c>
      <c r="N49">
        <v>3.7142120196027855</v>
      </c>
      <c r="O49">
        <v>0.87696672685065769</v>
      </c>
      <c r="P49">
        <v>0.74800103172556098</v>
      </c>
      <c r="Q49">
        <v>1.1606912561258704</v>
      </c>
      <c r="R49">
        <v>7.2736652050554556</v>
      </c>
      <c r="S49">
        <v>69.589889089502194</v>
      </c>
      <c r="U49">
        <v>4.9522826928037142</v>
      </c>
      <c r="V49">
        <v>8.1248387928810928</v>
      </c>
      <c r="W49">
        <v>6.5256641733298943</v>
      </c>
      <c r="X49">
        <v>3.1983492391023987</v>
      </c>
      <c r="Y49">
        <v>10.755738973433067</v>
      </c>
      <c r="Z49">
        <v>10.265669331957699</v>
      </c>
      <c r="AA49">
        <v>3.4304874903275731</v>
      </c>
      <c r="AB49">
        <v>6.4740778952798559</v>
      </c>
      <c r="AC49">
        <v>46.272891410884704</v>
      </c>
    </row>
    <row r="50" spans="1:29" x14ac:dyDescent="0.25">
      <c r="A50">
        <v>49</v>
      </c>
      <c r="B50" s="9">
        <v>49</v>
      </c>
      <c r="C50" s="10" t="s">
        <v>39</v>
      </c>
      <c r="D50" s="11" t="s">
        <v>37</v>
      </c>
      <c r="E50" s="11">
        <v>9</v>
      </c>
      <c r="F50" s="12">
        <v>52</v>
      </c>
      <c r="G50" s="18">
        <v>15</v>
      </c>
      <c r="H50" s="7" t="s">
        <v>27</v>
      </c>
      <c r="I50" s="11" t="s">
        <v>43</v>
      </c>
      <c r="J50" s="16">
        <v>4</v>
      </c>
      <c r="K50">
        <v>9.6871569703622384</v>
      </c>
      <c r="L50">
        <v>3.0186608122941823</v>
      </c>
      <c r="M50">
        <v>2.030735455543359</v>
      </c>
      <c r="N50">
        <v>3.0461031833150383</v>
      </c>
      <c r="O50">
        <v>1.4270032930845225</v>
      </c>
      <c r="P50">
        <v>0.686059275521405</v>
      </c>
      <c r="Q50">
        <v>1.37211855104281</v>
      </c>
      <c r="R50">
        <v>7.3271130625686061</v>
      </c>
      <c r="S50">
        <v>71.405049396267842</v>
      </c>
      <c r="U50">
        <v>3.7321624588364433</v>
      </c>
      <c r="V50">
        <v>8.2601536772777173</v>
      </c>
      <c r="W50">
        <v>8.0406147091108675</v>
      </c>
      <c r="X50">
        <v>2.6070252469813391</v>
      </c>
      <c r="Y50">
        <v>8.122941822173436</v>
      </c>
      <c r="Z50">
        <v>9.9066959385290883</v>
      </c>
      <c r="AA50">
        <v>3.4302963776070254</v>
      </c>
      <c r="AB50">
        <v>6.9978046103183313</v>
      </c>
      <c r="AC50">
        <v>48.902305159165749</v>
      </c>
    </row>
    <row r="51" spans="1:29" x14ac:dyDescent="0.25">
      <c r="A51">
        <v>50</v>
      </c>
      <c r="B51" s="9">
        <v>50</v>
      </c>
      <c r="C51" s="10" t="s">
        <v>39</v>
      </c>
      <c r="D51" s="11" t="s">
        <v>38</v>
      </c>
      <c r="E51" s="11">
        <v>10</v>
      </c>
      <c r="F51" s="12">
        <v>52</v>
      </c>
      <c r="G51" s="19">
        <v>150</v>
      </c>
      <c r="H51" s="11" t="s">
        <v>30</v>
      </c>
      <c r="I51" s="11" t="s">
        <v>43</v>
      </c>
      <c r="J51" s="16">
        <v>4</v>
      </c>
      <c r="K51">
        <v>10.647639956092206</v>
      </c>
      <c r="L51">
        <v>2.0856201975850714</v>
      </c>
      <c r="M51">
        <v>3.2930845225027441</v>
      </c>
      <c r="N51">
        <v>2.689352360043908</v>
      </c>
      <c r="O51">
        <v>0.87815587266739847</v>
      </c>
      <c r="P51">
        <v>0.82327113062568602</v>
      </c>
      <c r="Q51">
        <v>0.27442371020856204</v>
      </c>
      <c r="R51">
        <v>2.9637760702524698</v>
      </c>
      <c r="S51">
        <v>76.344676180021949</v>
      </c>
      <c r="U51">
        <v>3.1833150384193196</v>
      </c>
      <c r="V51">
        <v>7.7387486278814492</v>
      </c>
      <c r="W51">
        <v>6.0922063666300765</v>
      </c>
      <c r="X51">
        <v>2.3051591657519208</v>
      </c>
      <c r="Y51">
        <v>6.805708013172338</v>
      </c>
      <c r="Z51">
        <v>8.5071350164654227</v>
      </c>
      <c r="AA51">
        <v>2.0856201975850714</v>
      </c>
      <c r="AB51">
        <v>4.0065861690450051</v>
      </c>
      <c r="AC51">
        <v>59.275521405049396</v>
      </c>
    </row>
    <row r="52" spans="1:29" s="20" customFormat="1" x14ac:dyDescent="0.25">
      <c r="A52" s="20">
        <v>51</v>
      </c>
      <c r="B52" s="21">
        <v>51</v>
      </c>
      <c r="C52" s="22" t="s">
        <v>44</v>
      </c>
      <c r="D52" s="23" t="s">
        <v>26</v>
      </c>
      <c r="E52" s="23">
        <v>1</v>
      </c>
      <c r="F52" s="24">
        <v>11</v>
      </c>
      <c r="G52" s="25">
        <v>15</v>
      </c>
      <c r="H52" s="23" t="s">
        <v>27</v>
      </c>
      <c r="I52" s="26" t="s">
        <v>45</v>
      </c>
      <c r="J52">
        <v>9.7915847424302012</v>
      </c>
      <c r="K52" s="20">
        <v>12.581628210709621</v>
      </c>
      <c r="L52" s="20">
        <v>2.9603831084022638</v>
      </c>
      <c r="M52" s="20">
        <v>3.3521985198084456</v>
      </c>
      <c r="N52" s="20">
        <v>2.307357422725294</v>
      </c>
      <c r="O52" s="20">
        <v>0.52242054854157594</v>
      </c>
      <c r="P52" s="20">
        <v>0.26121027427078797</v>
      </c>
      <c r="Q52" s="20">
        <v>0.65302568567696995</v>
      </c>
      <c r="R52" s="20">
        <v>3.6569438397910319</v>
      </c>
      <c r="S52" s="20">
        <v>73.704832390074003</v>
      </c>
      <c r="U52" s="20">
        <v>4.962995211144972</v>
      </c>
      <c r="V52" s="20">
        <v>7.1397474967348717</v>
      </c>
      <c r="W52" s="20">
        <v>4.5711797997387897</v>
      </c>
      <c r="X52" s="20">
        <v>0.95777100565955597</v>
      </c>
      <c r="Y52" s="20">
        <v>5.4418807139747498</v>
      </c>
      <c r="Z52" s="20">
        <v>10.187200696560732</v>
      </c>
      <c r="AA52" s="20">
        <v>2.6121027427078798</v>
      </c>
      <c r="AB52" s="20">
        <v>4.1358293426208101</v>
      </c>
      <c r="AC52" s="20">
        <v>59.991292990857637</v>
      </c>
    </row>
    <row r="53" spans="1:29" s="20" customFormat="1" x14ac:dyDescent="0.25">
      <c r="A53" s="20">
        <v>52</v>
      </c>
      <c r="B53" s="21">
        <v>52</v>
      </c>
      <c r="C53" s="22" t="s">
        <v>44</v>
      </c>
      <c r="D53" s="26" t="s">
        <v>29</v>
      </c>
      <c r="E53" s="26">
        <v>2</v>
      </c>
      <c r="F53" s="27">
        <v>11</v>
      </c>
      <c r="G53" s="28">
        <v>150</v>
      </c>
      <c r="H53" s="26" t="s">
        <v>30</v>
      </c>
      <c r="I53" s="26" t="s">
        <v>45</v>
      </c>
      <c r="J53">
        <v>9.4874591057797169</v>
      </c>
      <c r="K53">
        <v>9.2261904761904763</v>
      </c>
      <c r="L53">
        <v>2.6785714285714284</v>
      </c>
      <c r="M53">
        <v>1.8187830687830688</v>
      </c>
      <c r="N53">
        <v>2.3809523809523809</v>
      </c>
      <c r="O53">
        <v>0.3306878306878307</v>
      </c>
      <c r="P53">
        <v>0.29761904761904762</v>
      </c>
      <c r="Q53">
        <v>1.4219576719576719</v>
      </c>
      <c r="R53">
        <v>8.1679894179894177</v>
      </c>
      <c r="S53">
        <v>73.677248677248684</v>
      </c>
      <c r="U53">
        <v>4.0674603174603172</v>
      </c>
      <c r="V53">
        <v>5.1917989417989414</v>
      </c>
      <c r="W53">
        <v>6.3822751322751321</v>
      </c>
      <c r="X53">
        <v>2.0833333333333335</v>
      </c>
      <c r="Y53">
        <v>8.0687830687830679</v>
      </c>
      <c r="Z53">
        <v>9.2261904761904763</v>
      </c>
      <c r="AA53">
        <v>3.6044973544973544</v>
      </c>
      <c r="AB53">
        <v>8.3333333333333339</v>
      </c>
      <c r="AC53">
        <v>53.042328042328045</v>
      </c>
    </row>
    <row r="54" spans="1:29" x14ac:dyDescent="0.25">
      <c r="A54">
        <v>53</v>
      </c>
      <c r="B54" s="9">
        <v>53</v>
      </c>
      <c r="C54" s="10" t="s">
        <v>44</v>
      </c>
      <c r="D54" s="11" t="s">
        <v>31</v>
      </c>
      <c r="E54" s="11">
        <v>3</v>
      </c>
      <c r="F54" s="12">
        <v>13</v>
      </c>
      <c r="G54" s="18">
        <v>15</v>
      </c>
      <c r="H54" s="7" t="s">
        <v>27</v>
      </c>
      <c r="I54" s="11" t="s">
        <v>45</v>
      </c>
      <c r="J54">
        <v>8.9195068890500355</v>
      </c>
      <c r="K54">
        <v>7.8361177406523499</v>
      </c>
      <c r="L54">
        <v>2.5457438345266508</v>
      </c>
      <c r="M54">
        <v>2.426412092283214</v>
      </c>
      <c r="N54">
        <v>3.7390612569610182</v>
      </c>
      <c r="O54">
        <v>0.95465393794749398</v>
      </c>
      <c r="P54">
        <v>0.71599045346062051</v>
      </c>
      <c r="Q54">
        <v>2.2275258552108195</v>
      </c>
      <c r="R54">
        <v>7.5576770087509946</v>
      </c>
      <c r="S54">
        <v>71.996817820206843</v>
      </c>
      <c r="U54">
        <v>3.0628480509148766</v>
      </c>
      <c r="V54">
        <v>6.9610182975338111</v>
      </c>
      <c r="W54">
        <v>6.6825775656324584</v>
      </c>
      <c r="X54">
        <v>3.7390612569610182</v>
      </c>
      <c r="Y54">
        <v>6.921241050119332</v>
      </c>
      <c r="Z54">
        <v>8.1145584725536999</v>
      </c>
      <c r="AA54">
        <v>3.858392999204455</v>
      </c>
      <c r="AB54">
        <v>6.0063643595863168</v>
      </c>
      <c r="AC54">
        <v>54.653937947494036</v>
      </c>
    </row>
    <row r="55" spans="1:29" x14ac:dyDescent="0.25">
      <c r="A55">
        <v>54</v>
      </c>
      <c r="B55" s="9">
        <v>54</v>
      </c>
      <c r="C55" s="10" t="s">
        <v>44</v>
      </c>
      <c r="D55" s="11" t="s">
        <v>32</v>
      </c>
      <c r="E55" s="11">
        <v>4</v>
      </c>
      <c r="F55" s="12">
        <v>13</v>
      </c>
      <c r="G55" s="19">
        <v>150</v>
      </c>
      <c r="H55" s="11" t="s">
        <v>30</v>
      </c>
      <c r="I55" s="11" t="s">
        <v>45</v>
      </c>
      <c r="J55">
        <v>5.5600981193785772</v>
      </c>
      <c r="K55">
        <v>7.3098172545686362</v>
      </c>
      <c r="L55">
        <v>3.059923501912452</v>
      </c>
      <c r="M55">
        <v>2.0399490012749681</v>
      </c>
      <c r="N55">
        <v>2.5074373140671482</v>
      </c>
      <c r="O55">
        <v>0.89247768805779859</v>
      </c>
      <c r="P55">
        <v>0.50998725031874204</v>
      </c>
      <c r="Q55">
        <v>1.3174670633234169</v>
      </c>
      <c r="R55">
        <v>7.6073098172545688</v>
      </c>
      <c r="S55">
        <v>74.755631109222264</v>
      </c>
      <c r="U55">
        <v>3.2299192520186994</v>
      </c>
      <c r="V55">
        <v>5.2698682532936676</v>
      </c>
      <c r="W55">
        <v>6.927326816829579</v>
      </c>
      <c r="X55">
        <v>2.3374415639609012</v>
      </c>
      <c r="Y55">
        <v>8.0322991925201865</v>
      </c>
      <c r="Z55">
        <v>7.7773055673608162</v>
      </c>
      <c r="AA55">
        <v>3.2299192520186994</v>
      </c>
      <c r="AB55">
        <v>8.4572885677858061</v>
      </c>
      <c r="AC55">
        <v>54.738631534211642</v>
      </c>
    </row>
    <row r="56" spans="1:29" x14ac:dyDescent="0.25">
      <c r="A56">
        <v>55</v>
      </c>
      <c r="B56" s="9">
        <v>55</v>
      </c>
      <c r="C56" s="10" t="s">
        <v>44</v>
      </c>
      <c r="D56" s="11" t="s">
        <v>33</v>
      </c>
      <c r="E56" s="11">
        <v>5</v>
      </c>
      <c r="F56" s="12">
        <v>26</v>
      </c>
      <c r="G56" s="18">
        <v>15</v>
      </c>
      <c r="H56" s="7" t="s">
        <v>27</v>
      </c>
      <c r="I56" s="11" t="s">
        <v>45</v>
      </c>
      <c r="J56">
        <v>6.1832061068702293</v>
      </c>
      <c r="K56">
        <v>9.4601287766220903</v>
      </c>
      <c r="L56">
        <v>2.5755324418028729</v>
      </c>
      <c r="M56">
        <v>2.9222387320455669</v>
      </c>
      <c r="N56">
        <v>2.4764735017335315</v>
      </c>
      <c r="O56">
        <v>0.89153046062407137</v>
      </c>
      <c r="P56">
        <v>0.54482417038137687</v>
      </c>
      <c r="Q56">
        <v>0.89153046062407137</v>
      </c>
      <c r="R56">
        <v>4.4081228330856863</v>
      </c>
      <c r="S56">
        <v>75.829618623080734</v>
      </c>
      <c r="U56">
        <v>2.4764735017335315</v>
      </c>
      <c r="V56">
        <v>6.3397721644378402</v>
      </c>
      <c r="W56">
        <v>4.4576523031203568</v>
      </c>
      <c r="X56">
        <v>2.7736503219415551</v>
      </c>
      <c r="Y56">
        <v>7.6770678553739478</v>
      </c>
      <c r="Z56">
        <v>8.3704804358593368</v>
      </c>
      <c r="AA56">
        <v>2.823179791976226</v>
      </c>
      <c r="AB56">
        <v>5.1015354135710744</v>
      </c>
      <c r="AC56">
        <v>59.980188211986132</v>
      </c>
    </row>
    <row r="57" spans="1:29" x14ac:dyDescent="0.25">
      <c r="A57">
        <v>56</v>
      </c>
      <c r="B57" s="9">
        <v>56</v>
      </c>
      <c r="C57" s="10" t="s">
        <v>44</v>
      </c>
      <c r="D57" s="11" t="s">
        <v>34</v>
      </c>
      <c r="E57" s="11">
        <v>6</v>
      </c>
      <c r="F57" s="12">
        <v>26</v>
      </c>
      <c r="G57" s="19">
        <v>150</v>
      </c>
      <c r="H57" s="11" t="s">
        <v>30</v>
      </c>
      <c r="I57" s="11" t="s">
        <v>45</v>
      </c>
      <c r="J57">
        <v>6.2413314840499305</v>
      </c>
      <c r="K57">
        <v>7.4268239405854084</v>
      </c>
      <c r="L57">
        <v>2.5775447793796418</v>
      </c>
      <c r="M57">
        <v>2.3591087811271296</v>
      </c>
      <c r="N57">
        <v>1.4416775884665793</v>
      </c>
      <c r="O57">
        <v>0.6116207951070336</v>
      </c>
      <c r="P57">
        <v>0.43687199650502401</v>
      </c>
      <c r="Q57">
        <v>0.87374399301004801</v>
      </c>
      <c r="R57">
        <v>5.6356487549148095</v>
      </c>
      <c r="S57">
        <v>78.636959370904322</v>
      </c>
      <c r="U57">
        <v>2.5338575797291392</v>
      </c>
      <c r="V57">
        <v>4.4560943643512454</v>
      </c>
      <c r="W57">
        <v>5.6793359545653122</v>
      </c>
      <c r="X57">
        <v>2.0969855832241153</v>
      </c>
      <c r="Y57">
        <v>8.16950633464395</v>
      </c>
      <c r="Z57">
        <v>7.5578855395369153</v>
      </c>
      <c r="AA57">
        <v>2.7086063783311491</v>
      </c>
      <c r="AB57">
        <v>5.3298383573612931</v>
      </c>
      <c r="AC57">
        <v>61.467889908256879</v>
      </c>
    </row>
    <row r="58" spans="1:29" x14ac:dyDescent="0.25">
      <c r="A58">
        <v>57</v>
      </c>
      <c r="B58" s="9">
        <v>57</v>
      </c>
      <c r="C58" s="10" t="s">
        <v>44</v>
      </c>
      <c r="D58" s="11" t="s">
        <v>35</v>
      </c>
      <c r="E58" s="11">
        <v>7</v>
      </c>
      <c r="F58" s="12">
        <v>34</v>
      </c>
      <c r="G58" s="18">
        <v>15</v>
      </c>
      <c r="H58" s="7" t="s">
        <v>27</v>
      </c>
      <c r="I58" s="11" t="s">
        <v>45</v>
      </c>
      <c r="J58">
        <v>10.369921164342026</v>
      </c>
      <c r="K58">
        <v>5.5058991776903827</v>
      </c>
      <c r="L58">
        <v>4.1473006792992493</v>
      </c>
      <c r="M58">
        <v>2.5384340364676441</v>
      </c>
      <c r="N58">
        <v>5.1483732570611371</v>
      </c>
      <c r="O58">
        <v>0.75080443332141578</v>
      </c>
      <c r="P58">
        <v>1.7518770110833035</v>
      </c>
      <c r="Q58">
        <v>1.1798355380765106</v>
      </c>
      <c r="R58">
        <v>4.7550947443689671</v>
      </c>
      <c r="S58">
        <v>74.22238112263139</v>
      </c>
      <c r="U58">
        <v>3.5752592062924564</v>
      </c>
      <c r="V58">
        <v>8.9381480157311408</v>
      </c>
      <c r="W58">
        <v>6.149445834823025</v>
      </c>
      <c r="X58">
        <v>2.2524132999642474</v>
      </c>
      <c r="Y58">
        <v>7.2577761887736862</v>
      </c>
      <c r="Z58">
        <v>7.0432606363961385</v>
      </c>
      <c r="AA58">
        <v>2.7887021809081158</v>
      </c>
      <c r="AB58">
        <v>3.8255273507329282</v>
      </c>
      <c r="AC58">
        <v>58.169467286378264</v>
      </c>
    </row>
    <row r="59" spans="1:29" x14ac:dyDescent="0.25">
      <c r="A59">
        <v>58</v>
      </c>
      <c r="B59" s="13">
        <v>58</v>
      </c>
      <c r="C59" s="10" t="s">
        <v>44</v>
      </c>
      <c r="D59" s="14" t="s">
        <v>46</v>
      </c>
      <c r="E59" s="11">
        <v>8</v>
      </c>
      <c r="F59" s="15" t="s">
        <v>47</v>
      </c>
      <c r="G59" s="19">
        <v>150</v>
      </c>
      <c r="H59" s="11" t="s">
        <v>30</v>
      </c>
      <c r="I59" s="11" t="s">
        <v>45</v>
      </c>
      <c r="J59">
        <v>11.004784688995215</v>
      </c>
      <c r="K59">
        <v>9.7003154574132484</v>
      </c>
      <c r="L59">
        <v>2.234490010515247</v>
      </c>
      <c r="M59">
        <v>2.7339642481598316</v>
      </c>
      <c r="N59">
        <v>3.2597266035751842</v>
      </c>
      <c r="O59">
        <v>0.47318611987381703</v>
      </c>
      <c r="P59">
        <v>0.65720294426919035</v>
      </c>
      <c r="Q59">
        <v>0.60462670872765512</v>
      </c>
      <c r="R59">
        <v>4.9684542586750791</v>
      </c>
      <c r="S59">
        <v>75.368033648790743</v>
      </c>
      <c r="U59">
        <v>3.5751840168243953</v>
      </c>
      <c r="V59">
        <v>6.5720294426919033</v>
      </c>
      <c r="W59">
        <v>4.7318611987381702</v>
      </c>
      <c r="X59">
        <v>2.2607781282860149</v>
      </c>
      <c r="Y59">
        <v>8.8065194532071498</v>
      </c>
      <c r="Z59">
        <v>8.885383806519453</v>
      </c>
      <c r="AA59">
        <v>3.0494216614090432</v>
      </c>
      <c r="AB59">
        <v>4.6004206098843321</v>
      </c>
      <c r="AC59">
        <v>57.518401682439539</v>
      </c>
    </row>
    <row r="60" spans="1:29" x14ac:dyDescent="0.25">
      <c r="A60">
        <v>59</v>
      </c>
      <c r="B60" s="9">
        <v>59</v>
      </c>
      <c r="C60" s="10" t="s">
        <v>44</v>
      </c>
      <c r="D60" s="11" t="s">
        <v>37</v>
      </c>
      <c r="E60" s="11">
        <v>6</v>
      </c>
      <c r="F60" s="12">
        <v>52</v>
      </c>
      <c r="G60" s="18">
        <v>15</v>
      </c>
      <c r="H60" s="7" t="s">
        <v>27</v>
      </c>
      <c r="I60" s="11" t="s">
        <v>45</v>
      </c>
      <c r="J60">
        <v>13.235294117647058</v>
      </c>
      <c r="K60">
        <v>12.054794520547945</v>
      </c>
      <c r="L60">
        <v>2.8082191780821919</v>
      </c>
      <c r="M60">
        <v>2.7054794520547945</v>
      </c>
      <c r="N60">
        <v>3.2876712328767121</v>
      </c>
      <c r="O60">
        <v>0.99315068493150682</v>
      </c>
      <c r="P60">
        <v>0.47945205479452052</v>
      </c>
      <c r="Q60">
        <v>0.65068493150684936</v>
      </c>
      <c r="R60">
        <v>4.5890410958904111</v>
      </c>
      <c r="S60">
        <v>72.43150684931507</v>
      </c>
      <c r="U60">
        <v>3.8698630136986303</v>
      </c>
      <c r="V60">
        <v>8.8698630136986303</v>
      </c>
      <c r="W60">
        <v>5.1712328767123283</v>
      </c>
      <c r="X60">
        <v>2.7054794520547945</v>
      </c>
      <c r="Y60">
        <v>7.5684931506849313</v>
      </c>
      <c r="Z60">
        <v>9.9315068493150687</v>
      </c>
      <c r="AA60">
        <v>2.6027397260273974</v>
      </c>
      <c r="AB60">
        <v>5</v>
      </c>
      <c r="AC60">
        <v>54.280821917808218</v>
      </c>
    </row>
    <row r="61" spans="1:29" x14ac:dyDescent="0.25">
      <c r="A61">
        <v>60</v>
      </c>
      <c r="B61" s="9">
        <v>60</v>
      </c>
      <c r="C61" s="10" t="s">
        <v>44</v>
      </c>
      <c r="D61" s="11" t="s">
        <v>38</v>
      </c>
      <c r="E61" s="11">
        <v>10</v>
      </c>
      <c r="F61" s="12">
        <v>52</v>
      </c>
      <c r="G61" s="19">
        <v>150</v>
      </c>
      <c r="H61" s="11" t="s">
        <v>30</v>
      </c>
      <c r="I61" s="11" t="s">
        <v>45</v>
      </c>
      <c r="J61">
        <v>11.083123425692696</v>
      </c>
      <c r="K61">
        <v>11.90395671288468</v>
      </c>
      <c r="L61">
        <v>2.6378085897869461</v>
      </c>
      <c r="M61">
        <v>3.3479878254988162</v>
      </c>
      <c r="N61">
        <v>3.4156239431856612</v>
      </c>
      <c r="O61">
        <v>1.3865404125803178</v>
      </c>
      <c r="P61">
        <v>0.87926952992898211</v>
      </c>
      <c r="Q61">
        <v>0.74399729455529251</v>
      </c>
      <c r="R61">
        <v>2.9421711193777478</v>
      </c>
      <c r="S61">
        <v>72.742644572201556</v>
      </c>
      <c r="U61">
        <v>4.497801826175178</v>
      </c>
      <c r="V61">
        <v>7.7105174163003047</v>
      </c>
      <c r="W61">
        <v>3.8214406493067297</v>
      </c>
      <c r="X61">
        <v>1.9952654717619209</v>
      </c>
      <c r="Y61">
        <v>10.585052417991207</v>
      </c>
      <c r="Z61">
        <v>10.077781535339872</v>
      </c>
      <c r="AA61">
        <v>2.4010821778829894</v>
      </c>
      <c r="AB61">
        <v>3.6861684139330402</v>
      </c>
      <c r="AC61">
        <v>55.224890091308758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Q2" sqref="Q2"/>
    </sheetView>
  </sheetViews>
  <sheetFormatPr defaultRowHeight="15" x14ac:dyDescent="0.25"/>
  <cols>
    <col min="1" max="1" width="12.85546875" style="16" customWidth="1"/>
    <col min="2" max="2" width="6" style="16" customWidth="1"/>
    <col min="3" max="3" width="9.5703125" style="16" customWidth="1"/>
    <col min="4" max="4" width="8.85546875" style="16" customWidth="1"/>
    <col min="5" max="6" width="12.140625" style="16" customWidth="1"/>
    <col min="7" max="7" width="18.28515625" style="16" customWidth="1"/>
    <col min="8" max="8" width="8.5703125" style="16" customWidth="1"/>
  </cols>
  <sheetData>
    <row r="1" spans="1:17" ht="60.75" thickBot="1" x14ac:dyDescent="0.3">
      <c r="A1" s="3" t="s">
        <v>20</v>
      </c>
      <c r="B1" s="38" t="s">
        <v>115</v>
      </c>
      <c r="C1" s="4" t="s">
        <v>21</v>
      </c>
      <c r="D1" s="4" t="s">
        <v>22</v>
      </c>
      <c r="E1" s="4" t="s">
        <v>49</v>
      </c>
      <c r="F1" s="4" t="s">
        <v>23</v>
      </c>
      <c r="G1" s="4" t="s">
        <v>24</v>
      </c>
      <c r="H1" s="17" t="s">
        <v>50</v>
      </c>
      <c r="I1" s="1" t="s">
        <v>17</v>
      </c>
      <c r="J1" s="1" t="s">
        <v>16</v>
      </c>
      <c r="K1" s="1" t="s">
        <v>15</v>
      </c>
      <c r="L1" s="1" t="s">
        <v>14</v>
      </c>
      <c r="M1" s="1" t="s">
        <v>13</v>
      </c>
      <c r="N1" s="1" t="s">
        <v>12</v>
      </c>
      <c r="O1" s="1" t="s">
        <v>11</v>
      </c>
      <c r="P1" s="1" t="s">
        <v>10</v>
      </c>
      <c r="Q1" s="1" t="s">
        <v>116</v>
      </c>
    </row>
    <row r="2" spans="1:17" x14ac:dyDescent="0.25">
      <c r="A2" s="6" t="s">
        <v>25</v>
      </c>
      <c r="B2" s="39">
        <v>1</v>
      </c>
      <c r="C2" s="7" t="s">
        <v>26</v>
      </c>
      <c r="D2" s="8">
        <v>11</v>
      </c>
      <c r="E2" s="18">
        <v>15</v>
      </c>
      <c r="F2" s="7" t="s">
        <v>27</v>
      </c>
      <c r="G2" s="7" t="s">
        <v>28</v>
      </c>
      <c r="H2" s="16">
        <v>0</v>
      </c>
      <c r="I2">
        <f>'FITCR Rel% Transposed'!K2/SUM('FITCR Rel% Transposed'!$K2:$R2)*100</f>
        <v>43.379790940766554</v>
      </c>
      <c r="J2">
        <f>'FITCR Rel% Transposed'!L2/SUM('FITCR Rel% Transposed'!$K2:$R2)*100</f>
        <v>5.7491289198606275</v>
      </c>
      <c r="K2">
        <f>'FITCR Rel% Transposed'!M2/SUM('FITCR Rel% Transposed'!$K2:$R2)*100</f>
        <v>12.543554006968641</v>
      </c>
      <c r="L2">
        <f>'FITCR Rel% Transposed'!N2/SUM('FITCR Rel% Transposed'!$K2:$R2)*100</f>
        <v>10.452961672473869</v>
      </c>
      <c r="M2">
        <f>'FITCR Rel% Transposed'!O2/SUM('FITCR Rel% Transposed'!$K2:$R2)*100</f>
        <v>1.3937282229965158</v>
      </c>
      <c r="N2">
        <f>'FITCR Rel% Transposed'!P2/SUM('FITCR Rel% Transposed'!$K2:$R2)*100</f>
        <v>1.0452961672473868</v>
      </c>
      <c r="O2">
        <f>'FITCR Rel% Transposed'!Q2/SUM('FITCR Rel% Transposed'!$K2:$R2)*100</f>
        <v>4.006968641114983</v>
      </c>
      <c r="P2">
        <f>'FITCR Rel% Transposed'!R2/SUM('FITCR Rel% Transposed'!$K2:$R2)*100</f>
        <v>21.428571428571427</v>
      </c>
      <c r="Q2">
        <f>SUM('FITCR Rel% Transposed'!K2:R2)</f>
        <v>22.571765631144316</v>
      </c>
    </row>
    <row r="3" spans="1:17" x14ac:dyDescent="0.25">
      <c r="A3" s="10" t="s">
        <v>25</v>
      </c>
      <c r="B3" s="39">
        <v>1</v>
      </c>
      <c r="C3" s="11" t="s">
        <v>29</v>
      </c>
      <c r="D3" s="12">
        <v>11</v>
      </c>
      <c r="E3" s="19">
        <v>150</v>
      </c>
      <c r="F3" s="11" t="s">
        <v>30</v>
      </c>
      <c r="G3" s="11" t="s">
        <v>28</v>
      </c>
      <c r="H3" s="16">
        <v>0</v>
      </c>
      <c r="I3">
        <f>'FITCR Rel% Transposed'!K3/SUM('FITCR Rel% Transposed'!$K3:$R3)*100</f>
        <v>37.662337662337663</v>
      </c>
      <c r="J3">
        <f>'FITCR Rel% Transposed'!L3/SUM('FITCR Rel% Transposed'!$K3:$R3)*100</f>
        <v>4.329004329004329</v>
      </c>
      <c r="K3">
        <f>'FITCR Rel% Transposed'!M3/SUM('FITCR Rel% Transposed'!$K3:$R3)*100</f>
        <v>6.4935064935064926</v>
      </c>
      <c r="L3">
        <f>'FITCR Rel% Transposed'!N3/SUM('FITCR Rel% Transposed'!$K3:$R3)*100</f>
        <v>10.38961038961039</v>
      </c>
      <c r="M3">
        <f>'FITCR Rel% Transposed'!O3/SUM('FITCR Rel% Transposed'!$K3:$R3)*100</f>
        <v>1.2987012987012987</v>
      </c>
      <c r="N3">
        <f>'FITCR Rel% Transposed'!P3/SUM('FITCR Rel% Transposed'!$K3:$R3)*100</f>
        <v>1.2987012987012987</v>
      </c>
      <c r="O3">
        <f>'FITCR Rel% Transposed'!Q3/SUM('FITCR Rel% Transposed'!$K3:$R3)*100</f>
        <v>9.9567099567099575</v>
      </c>
      <c r="P3">
        <f>'FITCR Rel% Transposed'!R3/SUM('FITCR Rel% Transposed'!$K3:$R3)*100</f>
        <v>28.571428571428569</v>
      </c>
      <c r="Q3">
        <f>SUM('FITCR Rel% Transposed'!K3:R3)</f>
        <v>25.190839694656489</v>
      </c>
    </row>
    <row r="4" spans="1:17" x14ac:dyDescent="0.25">
      <c r="A4" s="10" t="s">
        <v>25</v>
      </c>
      <c r="B4" s="39">
        <v>1</v>
      </c>
      <c r="C4" s="11" t="s">
        <v>31</v>
      </c>
      <c r="D4" s="12">
        <v>13</v>
      </c>
      <c r="E4" s="18">
        <v>15</v>
      </c>
      <c r="F4" s="7" t="s">
        <v>27</v>
      </c>
      <c r="G4" s="11" t="s">
        <v>28</v>
      </c>
      <c r="H4" s="16">
        <v>0</v>
      </c>
      <c r="I4">
        <f>'FITCR Rel% Transposed'!K4/SUM('FITCR Rel% Transposed'!$K4:$R4)*100</f>
        <v>36.71641791044776</v>
      </c>
      <c r="J4">
        <f>'FITCR Rel% Transposed'!L4/SUM('FITCR Rel% Transposed'!$K4:$R4)*100</f>
        <v>11.641791044776122</v>
      </c>
      <c r="K4">
        <f>'FITCR Rel% Transposed'!M4/SUM('FITCR Rel% Transposed'!$K4:$R4)*100</f>
        <v>5.0746268656716431</v>
      </c>
      <c r="L4">
        <f>'FITCR Rel% Transposed'!N4/SUM('FITCR Rel% Transposed'!$K4:$R4)*100</f>
        <v>12.537313432835823</v>
      </c>
      <c r="M4">
        <f>'FITCR Rel% Transposed'!O4/SUM('FITCR Rel% Transposed'!$K4:$R4)*100</f>
        <v>4.7761194029850751</v>
      </c>
      <c r="N4">
        <f>'FITCR Rel% Transposed'!P4/SUM('FITCR Rel% Transposed'!$K4:$R4)*100</f>
        <v>2.6865671641791047</v>
      </c>
      <c r="O4">
        <f>'FITCR Rel% Transposed'!Q4/SUM('FITCR Rel% Transposed'!$K4:$R4)*100</f>
        <v>3.8805970149253737</v>
      </c>
      <c r="P4">
        <f>'FITCR Rel% Transposed'!R4/SUM('FITCR Rel% Transposed'!$K4:$R4)*100</f>
        <v>22.68656716417911</v>
      </c>
      <c r="Q4">
        <f>SUM('FITCR Rel% Transposed'!K4:R4)</f>
        <v>24.292965917331397</v>
      </c>
    </row>
    <row r="5" spans="1:17" x14ac:dyDescent="0.25">
      <c r="A5" s="10" t="s">
        <v>25</v>
      </c>
      <c r="B5" s="39">
        <v>1</v>
      </c>
      <c r="C5" s="11" t="s">
        <v>32</v>
      </c>
      <c r="D5" s="12">
        <v>13</v>
      </c>
      <c r="E5" s="19">
        <v>150</v>
      </c>
      <c r="F5" s="11" t="s">
        <v>30</v>
      </c>
      <c r="G5" s="11" t="s">
        <v>28</v>
      </c>
      <c r="H5" s="16">
        <v>0</v>
      </c>
      <c r="I5">
        <f>'FITCR Rel% Transposed'!K5/SUM('FITCR Rel% Transposed'!$K5:$R5)*100</f>
        <v>30.493273542600896</v>
      </c>
      <c r="J5">
        <f>'FITCR Rel% Transposed'!L5/SUM('FITCR Rel% Transposed'!$K5:$R5)*100</f>
        <v>11.210762331838566</v>
      </c>
      <c r="K5">
        <f>'FITCR Rel% Transposed'!M5/SUM('FITCR Rel% Transposed'!$K5:$R5)*100</f>
        <v>4.4843049327354256</v>
      </c>
      <c r="L5">
        <f>'FITCR Rel% Transposed'!N5/SUM('FITCR Rel% Transposed'!$K5:$R5)*100</f>
        <v>12.107623318385651</v>
      </c>
      <c r="M5">
        <f>'FITCR Rel% Transposed'!O5/SUM('FITCR Rel% Transposed'!$K5:$R5)*100</f>
        <v>1.3452914798206279</v>
      </c>
      <c r="N5">
        <f>'FITCR Rel% Transposed'!P5/SUM('FITCR Rel% Transposed'!$K5:$R5)*100</f>
        <v>2.2421524663677128</v>
      </c>
      <c r="O5">
        <f>'FITCR Rel% Transposed'!Q5/SUM('FITCR Rel% Transposed'!$K5:$R5)*100</f>
        <v>4.0358744394618835</v>
      </c>
      <c r="P5">
        <f>'FITCR Rel% Transposed'!R5/SUM('FITCR Rel% Transposed'!$K5:$R5)*100</f>
        <v>34.080717488789233</v>
      </c>
      <c r="Q5">
        <f>SUM('FITCR Rel% Transposed'!K5:R5)</f>
        <v>18.233851185609158</v>
      </c>
    </row>
    <row r="6" spans="1:17" x14ac:dyDescent="0.25">
      <c r="A6" s="10" t="s">
        <v>25</v>
      </c>
      <c r="B6" s="39">
        <v>1</v>
      </c>
      <c r="C6" s="11" t="s">
        <v>33</v>
      </c>
      <c r="D6" s="12">
        <v>26</v>
      </c>
      <c r="E6" s="18">
        <v>15</v>
      </c>
      <c r="F6" s="7" t="s">
        <v>27</v>
      </c>
      <c r="G6" s="11" t="s">
        <v>28</v>
      </c>
      <c r="H6" s="16">
        <v>0</v>
      </c>
      <c r="I6">
        <f>'FITCR Rel% Transposed'!K6/SUM('FITCR Rel% Transposed'!$K6:$R6)*100</f>
        <v>36.486486486486484</v>
      </c>
      <c r="J6">
        <f>'FITCR Rel% Transposed'!L6/SUM('FITCR Rel% Transposed'!$K6:$R6)*100</f>
        <v>5.4054054054054053</v>
      </c>
      <c r="K6">
        <f>'FITCR Rel% Transposed'!M6/SUM('FITCR Rel% Transposed'!$K6:$R6)*100</f>
        <v>9.0090090090090094</v>
      </c>
      <c r="L6">
        <f>'FITCR Rel% Transposed'!N6/SUM('FITCR Rel% Transposed'!$K6:$R6)*100</f>
        <v>13.963963963963966</v>
      </c>
      <c r="M6">
        <f>'FITCR Rel% Transposed'!O6/SUM('FITCR Rel% Transposed'!$K6:$R6)*100</f>
        <v>0.90090090090090091</v>
      </c>
      <c r="N6">
        <f>'FITCR Rel% Transposed'!P6/SUM('FITCR Rel% Transposed'!$K6:$R6)*100</f>
        <v>1.8018018018018018</v>
      </c>
      <c r="O6">
        <f>'FITCR Rel% Transposed'!Q6/SUM('FITCR Rel% Transposed'!$K6:$R6)*100</f>
        <v>3.1531531531531529</v>
      </c>
      <c r="P6">
        <f>'FITCR Rel% Transposed'!R6/SUM('FITCR Rel% Transposed'!$K6:$R6)*100</f>
        <v>29.27927927927928</v>
      </c>
      <c r="Q6">
        <f>SUM('FITCR Rel% Transposed'!K6:R6)</f>
        <v>16.946564885496183</v>
      </c>
    </row>
    <row r="7" spans="1:17" x14ac:dyDescent="0.25">
      <c r="A7" s="10" t="s">
        <v>25</v>
      </c>
      <c r="B7" s="39">
        <v>1</v>
      </c>
      <c r="C7" s="11" t="s">
        <v>34</v>
      </c>
      <c r="D7" s="12">
        <v>26</v>
      </c>
      <c r="E7" s="19">
        <v>150</v>
      </c>
      <c r="F7" s="11" t="s">
        <v>30</v>
      </c>
      <c r="G7" s="11" t="s">
        <v>28</v>
      </c>
      <c r="H7" s="16">
        <v>0</v>
      </c>
      <c r="I7">
        <f>'FITCR Rel% Transposed'!K7/SUM('FITCR Rel% Transposed'!$K7:$R7)*100</f>
        <v>43.269230769230766</v>
      </c>
      <c r="J7">
        <f>'FITCR Rel% Transposed'!L7/SUM('FITCR Rel% Transposed'!$K7:$R7)*100</f>
        <v>11.538461538461538</v>
      </c>
      <c r="K7">
        <f>'FITCR Rel% Transposed'!M7/SUM('FITCR Rel% Transposed'!$K7:$R7)*100</f>
        <v>13.461538461538462</v>
      </c>
      <c r="L7">
        <f>'FITCR Rel% Transposed'!N7/SUM('FITCR Rel% Transposed'!$K7:$R7)*100</f>
        <v>7.6923076923076916</v>
      </c>
      <c r="M7">
        <f>'FITCR Rel% Transposed'!O7/SUM('FITCR Rel% Transposed'!$K7:$R7)*100</f>
        <v>0.96153846153846145</v>
      </c>
      <c r="N7">
        <f>'FITCR Rel% Transposed'!P7/SUM('FITCR Rel% Transposed'!$K7:$R7)*100</f>
        <v>2.8846153846153846</v>
      </c>
      <c r="O7">
        <f>'FITCR Rel% Transposed'!Q7/SUM('FITCR Rel% Transposed'!$K7:$R7)*100</f>
        <v>1.9230769230769229</v>
      </c>
      <c r="P7">
        <f>'FITCR Rel% Transposed'!R7/SUM('FITCR Rel% Transposed'!$K7:$R7)*100</f>
        <v>18.269230769230766</v>
      </c>
      <c r="Q7">
        <f>SUM('FITCR Rel% Transposed'!K7:R7)</f>
        <v>14.424410540915396</v>
      </c>
    </row>
    <row r="8" spans="1:17" x14ac:dyDescent="0.25">
      <c r="A8" s="10" t="s">
        <v>25</v>
      </c>
      <c r="B8" s="39">
        <v>1</v>
      </c>
      <c r="C8" s="11" t="s">
        <v>35</v>
      </c>
      <c r="D8" s="12">
        <v>34</v>
      </c>
      <c r="E8" s="18">
        <v>15</v>
      </c>
      <c r="F8" s="7" t="s">
        <v>27</v>
      </c>
      <c r="G8" s="11" t="s">
        <v>28</v>
      </c>
      <c r="H8" s="16">
        <v>0</v>
      </c>
      <c r="I8">
        <f>'FITCR Rel% Transposed'!K8/SUM('FITCR Rel% Transposed'!$K8:$R8)*100</f>
        <v>36.228813559322035</v>
      </c>
      <c r="J8">
        <f>'FITCR Rel% Transposed'!L8/SUM('FITCR Rel% Transposed'!$K8:$R8)*100</f>
        <v>13.559322033898304</v>
      </c>
      <c r="K8">
        <f>'FITCR Rel% Transposed'!M8/SUM('FITCR Rel% Transposed'!$K8:$R8)*100</f>
        <v>15.254237288135592</v>
      </c>
      <c r="L8">
        <f>'FITCR Rel% Transposed'!N8/SUM('FITCR Rel% Transposed'!$K8:$R8)*100</f>
        <v>12.076271186440678</v>
      </c>
      <c r="M8">
        <f>'FITCR Rel% Transposed'!O8/SUM('FITCR Rel% Transposed'!$K8:$R8)*100</f>
        <v>1.906779661016949</v>
      </c>
      <c r="N8">
        <f>'FITCR Rel% Transposed'!P8/SUM('FITCR Rel% Transposed'!$K8:$R8)*100</f>
        <v>1.6949152542372881</v>
      </c>
      <c r="O8">
        <f>'FITCR Rel% Transposed'!Q8/SUM('FITCR Rel% Transposed'!$K8:$R8)*100</f>
        <v>2.3305084745762707</v>
      </c>
      <c r="P8">
        <f>'FITCR Rel% Transposed'!R8/SUM('FITCR Rel% Transposed'!$K8:$R8)*100</f>
        <v>16.949152542372879</v>
      </c>
      <c r="Q8">
        <f>SUM('FITCR Rel% Transposed'!K8:R8)</f>
        <v>28.623408126137054</v>
      </c>
    </row>
    <row r="9" spans="1:17" x14ac:dyDescent="0.25">
      <c r="A9" s="10" t="s">
        <v>25</v>
      </c>
      <c r="B9" s="39">
        <v>1</v>
      </c>
      <c r="C9" s="11" t="s">
        <v>36</v>
      </c>
      <c r="D9" s="12">
        <v>34</v>
      </c>
      <c r="E9" s="19">
        <v>150</v>
      </c>
      <c r="F9" s="11" t="s">
        <v>30</v>
      </c>
      <c r="G9" s="11" t="s">
        <v>28</v>
      </c>
      <c r="H9" s="16">
        <v>0</v>
      </c>
      <c r="I9">
        <f>'FITCR Rel% Transposed'!K9/SUM('FITCR Rel% Transposed'!$K9:$R9)*100</f>
        <v>44.660194174757287</v>
      </c>
      <c r="J9">
        <f>'FITCR Rel% Transposed'!L9/SUM('FITCR Rel% Transposed'!$K9:$R9)*100</f>
        <v>13.268608414239482</v>
      </c>
      <c r="K9">
        <f>'FITCR Rel% Transposed'!M9/SUM('FITCR Rel% Transposed'!$K9:$R9)*100</f>
        <v>12.297734627831716</v>
      </c>
      <c r="L9">
        <f>'FITCR Rel% Transposed'!N9/SUM('FITCR Rel% Transposed'!$K9:$R9)*100</f>
        <v>12.944983818770226</v>
      </c>
      <c r="M9">
        <f>'FITCR Rel% Transposed'!O9/SUM('FITCR Rel% Transposed'!$K9:$R9)*100</f>
        <v>2.5889967637540456</v>
      </c>
      <c r="N9">
        <f>'FITCR Rel% Transposed'!P9/SUM('FITCR Rel% Transposed'!$K9:$R9)*100</f>
        <v>0.3236245954692557</v>
      </c>
      <c r="O9">
        <f>'FITCR Rel% Transposed'!Q9/SUM('FITCR Rel% Transposed'!$K9:$R9)*100</f>
        <v>1.6181229773462782</v>
      </c>
      <c r="P9">
        <f>'FITCR Rel% Transposed'!R9/SUM('FITCR Rel% Transposed'!$K9:$R9)*100</f>
        <v>12.297734627831716</v>
      </c>
      <c r="Q9">
        <f>SUM('FITCR Rel% Transposed'!K9:R9)</f>
        <v>24.641148325358852</v>
      </c>
    </row>
    <row r="10" spans="1:17" x14ac:dyDescent="0.25">
      <c r="A10" s="10" t="s">
        <v>25</v>
      </c>
      <c r="B10" s="39">
        <v>1</v>
      </c>
      <c r="C10" s="11" t="s">
        <v>37</v>
      </c>
      <c r="D10" s="12">
        <v>52</v>
      </c>
      <c r="E10" s="18">
        <v>15</v>
      </c>
      <c r="F10" s="7" t="s">
        <v>27</v>
      </c>
      <c r="G10" s="11" t="s">
        <v>28</v>
      </c>
      <c r="H10" s="16">
        <v>0</v>
      </c>
      <c r="I10">
        <f>'FITCR Rel% Transposed'!K10/SUM('FITCR Rel% Transposed'!$K10:$R10)*100</f>
        <v>48.305084745762713</v>
      </c>
      <c r="J10">
        <f>'FITCR Rel% Transposed'!L10/SUM('FITCR Rel% Transposed'!$K10:$R10)*100</f>
        <v>13.841807909604523</v>
      </c>
      <c r="K10">
        <f>'FITCR Rel% Transposed'!M10/SUM('FITCR Rel% Transposed'!$K10:$R10)*100</f>
        <v>7.0621468926553685</v>
      </c>
      <c r="L10">
        <f>'FITCR Rel% Transposed'!N10/SUM('FITCR Rel% Transposed'!$K10:$R10)*100</f>
        <v>9.039548022598872</v>
      </c>
      <c r="M10">
        <f>'FITCR Rel% Transposed'!O10/SUM('FITCR Rel% Transposed'!$K10:$R10)*100</f>
        <v>0.5649717514124295</v>
      </c>
      <c r="N10">
        <f>'FITCR Rel% Transposed'!P10/SUM('FITCR Rel% Transposed'!$K10:$R10)*100</f>
        <v>0.84745762711864425</v>
      </c>
      <c r="O10">
        <f>'FITCR Rel% Transposed'!Q10/SUM('FITCR Rel% Transposed'!$K10:$R10)*100</f>
        <v>4.519774011299436</v>
      </c>
      <c r="P10">
        <f>'FITCR Rel% Transposed'!R10/SUM('FITCR Rel% Transposed'!$K10:$R10)*100</f>
        <v>15.819209039548026</v>
      </c>
      <c r="Q10">
        <f>SUM('FITCR Rel% Transposed'!K10:R10)</f>
        <v>27.399380804953555</v>
      </c>
    </row>
    <row r="11" spans="1:17" x14ac:dyDescent="0.25">
      <c r="A11" s="10" t="s">
        <v>25</v>
      </c>
      <c r="B11" s="39">
        <v>1</v>
      </c>
      <c r="C11" s="11" t="s">
        <v>38</v>
      </c>
      <c r="D11" s="12">
        <v>52</v>
      </c>
      <c r="E11" s="19">
        <v>150</v>
      </c>
      <c r="F11" s="11" t="s">
        <v>30</v>
      </c>
      <c r="G11" s="11" t="s">
        <v>28</v>
      </c>
      <c r="H11" s="16">
        <v>0</v>
      </c>
      <c r="I11">
        <f>'FITCR Rel% Transposed'!K11/SUM('FITCR Rel% Transposed'!$K11:$R11)*100</f>
        <v>46.560846560846564</v>
      </c>
      <c r="J11">
        <f>'FITCR Rel% Transposed'!L11/SUM('FITCR Rel% Transposed'!$K11:$R11)*100</f>
        <v>11.111111111111112</v>
      </c>
      <c r="K11">
        <f>'FITCR Rel% Transposed'!M11/SUM('FITCR Rel% Transposed'!$K11:$R11)*100</f>
        <v>24.338624338624339</v>
      </c>
      <c r="L11">
        <f>'FITCR Rel% Transposed'!N11/SUM('FITCR Rel% Transposed'!$K11:$R11)*100</f>
        <v>7.9365079365079358</v>
      </c>
      <c r="M11">
        <f>'FITCR Rel% Transposed'!O11/SUM('FITCR Rel% Transposed'!$K11:$R11)*100</f>
        <v>1.5873015873015872</v>
      </c>
      <c r="N11">
        <f>'FITCR Rel% Transposed'!P11/SUM('FITCR Rel% Transposed'!$K11:$R11)*100</f>
        <v>3.1746031746031744</v>
      </c>
      <c r="O11">
        <f>'FITCR Rel% Transposed'!Q11/SUM('FITCR Rel% Transposed'!$K11:$R11)*100</f>
        <v>0.52910052910052907</v>
      </c>
      <c r="P11">
        <f>'FITCR Rel% Transposed'!R11/SUM('FITCR Rel% Transposed'!$K11:$R11)*100</f>
        <v>4.7619047619047619</v>
      </c>
      <c r="Q11">
        <f>SUM('FITCR Rel% Transposed'!K11:R11)</f>
        <v>23.803526448362721</v>
      </c>
    </row>
    <row r="12" spans="1:17" x14ac:dyDescent="0.25">
      <c r="A12" s="10" t="s">
        <v>39</v>
      </c>
      <c r="B12" s="39">
        <v>2</v>
      </c>
      <c r="C12" s="7" t="s">
        <v>26</v>
      </c>
      <c r="D12" s="8">
        <v>11</v>
      </c>
      <c r="E12" s="18">
        <v>15</v>
      </c>
      <c r="F12" s="7" t="s">
        <v>27</v>
      </c>
      <c r="G12" s="11" t="s">
        <v>40</v>
      </c>
      <c r="H12" s="16">
        <v>1</v>
      </c>
      <c r="I12">
        <f>'FITCR Rel% Transposed'!K12/SUM('FITCR Rel% Transposed'!$K12:$R12)*100</f>
        <v>27.195467422096314</v>
      </c>
      <c r="J12">
        <f>'FITCR Rel% Transposed'!L12/SUM('FITCR Rel% Transposed'!$K12:$R12)*100</f>
        <v>9.6317280453257776</v>
      </c>
      <c r="K12">
        <f>'FITCR Rel% Transposed'!M12/SUM('FITCR Rel% Transposed'!$K12:$R12)*100</f>
        <v>4.5325779036827196</v>
      </c>
      <c r="L12">
        <f>'FITCR Rel% Transposed'!N12/SUM('FITCR Rel% Transposed'!$K12:$R12)*100</f>
        <v>14.589235127478753</v>
      </c>
      <c r="M12">
        <f>'FITCR Rel% Transposed'!O12/SUM('FITCR Rel% Transposed'!$K12:$R12)*100</f>
        <v>4.5325779036827196</v>
      </c>
      <c r="N12">
        <f>'FITCR Rel% Transposed'!P12/SUM('FITCR Rel% Transposed'!$K12:$R12)*100</f>
        <v>1.2747875354107647</v>
      </c>
      <c r="O12">
        <f>'FITCR Rel% Transposed'!Q12/SUM('FITCR Rel% Transposed'!$K12:$R12)*100</f>
        <v>7.3654390934844187</v>
      </c>
      <c r="P12">
        <f>'FITCR Rel% Transposed'!R12/SUM('FITCR Rel% Transposed'!$K12:$R12)*100</f>
        <v>30.878186968838527</v>
      </c>
      <c r="Q12">
        <f>SUM('FITCR Rel% Transposed'!K12:R12)</f>
        <v>21.756548536209554</v>
      </c>
    </row>
    <row r="13" spans="1:17" x14ac:dyDescent="0.25">
      <c r="A13" s="10" t="s">
        <v>39</v>
      </c>
      <c r="B13" s="39">
        <v>2</v>
      </c>
      <c r="C13" s="11" t="s">
        <v>29</v>
      </c>
      <c r="D13" s="12">
        <v>11</v>
      </c>
      <c r="E13" s="19">
        <v>150</v>
      </c>
      <c r="F13" s="11" t="s">
        <v>30</v>
      </c>
      <c r="G13" s="11" t="s">
        <v>40</v>
      </c>
      <c r="H13" s="16">
        <v>1</v>
      </c>
      <c r="I13">
        <f>'FITCR Rel% Transposed'!K13/SUM('FITCR Rel% Transposed'!$K13:$R13)*100</f>
        <v>34.166666666666664</v>
      </c>
      <c r="J13">
        <f>'FITCR Rel% Transposed'!L13/SUM('FITCR Rel% Transposed'!$K13:$R13)*100</f>
        <v>10.333333333333334</v>
      </c>
      <c r="K13">
        <f>'FITCR Rel% Transposed'!M13/SUM('FITCR Rel% Transposed'!$K13:$R13)*100</f>
        <v>4.833333333333333</v>
      </c>
      <c r="L13">
        <f>'FITCR Rel% Transposed'!N13/SUM('FITCR Rel% Transposed'!$K13:$R13)*100</f>
        <v>9.6666666666666661</v>
      </c>
      <c r="M13">
        <f>'FITCR Rel% Transposed'!O13/SUM('FITCR Rel% Transposed'!$K13:$R13)*100</f>
        <v>3.6666666666666665</v>
      </c>
      <c r="N13">
        <f>'FITCR Rel% Transposed'!P13/SUM('FITCR Rel% Transposed'!$K13:$R13)*100</f>
        <v>1.3333333333333333</v>
      </c>
      <c r="O13">
        <f>'FITCR Rel% Transposed'!Q13/SUM('FITCR Rel% Transposed'!$K13:$R13)*100</f>
        <v>5.5</v>
      </c>
      <c r="P13">
        <f>'FITCR Rel% Transposed'!R13/SUM('FITCR Rel% Transposed'!$K13:$R13)*100</f>
        <v>30.5</v>
      </c>
      <c r="Q13">
        <f>SUM('FITCR Rel% Transposed'!K13:R13)</f>
        <v>24.410089503661514</v>
      </c>
    </row>
    <row r="14" spans="1:17" x14ac:dyDescent="0.25">
      <c r="A14" s="10" t="s">
        <v>39</v>
      </c>
      <c r="B14" s="39">
        <v>2</v>
      </c>
      <c r="C14" s="11" t="s">
        <v>31</v>
      </c>
      <c r="D14" s="12">
        <v>13</v>
      </c>
      <c r="E14" s="18">
        <v>15</v>
      </c>
      <c r="F14" s="7" t="s">
        <v>27</v>
      </c>
      <c r="G14" s="11" t="s">
        <v>40</v>
      </c>
      <c r="H14" s="16">
        <v>1</v>
      </c>
      <c r="I14">
        <f>'FITCR Rel% Transposed'!K14/SUM('FITCR Rel% Transposed'!$K14:$R14)*100</f>
        <v>44.618834080717491</v>
      </c>
      <c r="J14">
        <f>'FITCR Rel% Transposed'!L14/SUM('FITCR Rel% Transposed'!$K14:$R14)*100</f>
        <v>12.556053811659194</v>
      </c>
      <c r="K14">
        <f>'FITCR Rel% Transposed'!M14/SUM('FITCR Rel% Transposed'!$K14:$R14)*100</f>
        <v>6.0538116591928244</v>
      </c>
      <c r="L14">
        <f>'FITCR Rel% Transposed'!N14/SUM('FITCR Rel% Transposed'!$K14:$R14)*100</f>
        <v>8.071748878923767</v>
      </c>
      <c r="M14">
        <f>'FITCR Rel% Transposed'!O14/SUM('FITCR Rel% Transposed'!$K14:$R14)*100</f>
        <v>6.0538116591928244</v>
      </c>
      <c r="N14">
        <f>'FITCR Rel% Transposed'!P14/SUM('FITCR Rel% Transposed'!$K14:$R14)*100</f>
        <v>2.0179372197309418</v>
      </c>
      <c r="O14">
        <f>'FITCR Rel% Transposed'!Q14/SUM('FITCR Rel% Transposed'!$K14:$R14)*100</f>
        <v>2.4663677130044843</v>
      </c>
      <c r="P14">
        <f>'FITCR Rel% Transposed'!R14/SUM('FITCR Rel% Transposed'!$K14:$R14)*100</f>
        <v>18.161434977578477</v>
      </c>
      <c r="Q14">
        <f>SUM('FITCR Rel% Transposed'!K14:R14)</f>
        <v>24.640883977900554</v>
      </c>
    </row>
    <row r="15" spans="1:17" x14ac:dyDescent="0.25">
      <c r="A15" s="10" t="s">
        <v>39</v>
      </c>
      <c r="B15" s="39">
        <v>2</v>
      </c>
      <c r="C15" s="11" t="s">
        <v>32</v>
      </c>
      <c r="D15" s="12">
        <v>13</v>
      </c>
      <c r="E15" s="19">
        <v>150</v>
      </c>
      <c r="F15" s="11" t="s">
        <v>30</v>
      </c>
      <c r="G15" s="11" t="s">
        <v>40</v>
      </c>
      <c r="H15" s="16">
        <v>1</v>
      </c>
      <c r="I15">
        <f>'FITCR Rel% Transposed'!K15/SUM('FITCR Rel% Transposed'!$K15:$R15)*100</f>
        <v>27.732793522267208</v>
      </c>
      <c r="J15">
        <f>'FITCR Rel% Transposed'!L15/SUM('FITCR Rel% Transposed'!$K15:$R15)*100</f>
        <v>10.728744939271255</v>
      </c>
      <c r="K15">
        <f>'FITCR Rel% Transposed'!M15/SUM('FITCR Rel% Transposed'!$K15:$R15)*100</f>
        <v>4.048582995951417</v>
      </c>
      <c r="L15">
        <f>'FITCR Rel% Transposed'!N15/SUM('FITCR Rel% Transposed'!$K15:$R15)*100</f>
        <v>11.74089068825911</v>
      </c>
      <c r="M15">
        <f>'FITCR Rel% Transposed'!O15/SUM('FITCR Rel% Transposed'!$K15:$R15)*100</f>
        <v>5.2631578947368425</v>
      </c>
      <c r="N15">
        <f>'FITCR Rel% Transposed'!P15/SUM('FITCR Rel% Transposed'!$K15:$R15)*100</f>
        <v>2.0242914979757085</v>
      </c>
      <c r="O15">
        <f>'FITCR Rel% Transposed'!Q15/SUM('FITCR Rel% Transposed'!$K15:$R15)*100</f>
        <v>7.4898785425101213</v>
      </c>
      <c r="P15">
        <f>'FITCR Rel% Transposed'!R15/SUM('FITCR Rel% Transposed'!$K15:$R15)*100</f>
        <v>30.971659919028337</v>
      </c>
      <c r="Q15">
        <f>SUM('FITCR Rel% Transposed'!K15:R15)</f>
        <v>24.050632911392405</v>
      </c>
    </row>
    <row r="16" spans="1:17" x14ac:dyDescent="0.25">
      <c r="A16" s="10" t="s">
        <v>39</v>
      </c>
      <c r="B16" s="39">
        <v>2</v>
      </c>
      <c r="C16" s="11" t="s">
        <v>33</v>
      </c>
      <c r="D16" s="12">
        <v>26</v>
      </c>
      <c r="E16" s="18">
        <v>15</v>
      </c>
      <c r="F16" s="7" t="s">
        <v>27</v>
      </c>
      <c r="G16" s="11" t="s">
        <v>40</v>
      </c>
      <c r="H16" s="16">
        <v>1</v>
      </c>
      <c r="I16">
        <f>'FITCR Rel% Transposed'!K16/SUM('FITCR Rel% Transposed'!$K16:$R16)*100</f>
        <v>25.272331154684096</v>
      </c>
      <c r="J16">
        <f>'FITCR Rel% Transposed'!L16/SUM('FITCR Rel% Transposed'!$K16:$R16)*100</f>
        <v>9.1503267973856204</v>
      </c>
      <c r="K16">
        <f>'FITCR Rel% Transposed'!M16/SUM('FITCR Rel% Transposed'!$K16:$R16)*100</f>
        <v>5.773420479302831</v>
      </c>
      <c r="L16">
        <f>'FITCR Rel% Transposed'!N16/SUM('FITCR Rel% Transposed'!$K16:$R16)*100</f>
        <v>10.784313725490195</v>
      </c>
      <c r="M16">
        <f>'FITCR Rel% Transposed'!O16/SUM('FITCR Rel% Transposed'!$K16:$R16)*100</f>
        <v>4.0305010893246189</v>
      </c>
      <c r="N16">
        <f>'FITCR Rel% Transposed'!P16/SUM('FITCR Rel% Transposed'!$K16:$R16)*100</f>
        <v>1.6339869281045749</v>
      </c>
      <c r="O16">
        <f>'FITCR Rel% Transposed'!Q16/SUM('FITCR Rel% Transposed'!$K16:$R16)*100</f>
        <v>8.0610021786492378</v>
      </c>
      <c r="P16">
        <f>'FITCR Rel% Transposed'!R16/SUM('FITCR Rel% Transposed'!$K16:$R16)*100</f>
        <v>35.294117647058826</v>
      </c>
      <c r="Q16">
        <f>SUM('FITCR Rel% Transposed'!K16:R16)</f>
        <v>26.865671641791046</v>
      </c>
    </row>
    <row r="17" spans="1:17" x14ac:dyDescent="0.25">
      <c r="A17" s="10" t="s">
        <v>39</v>
      </c>
      <c r="B17" s="39">
        <v>2</v>
      </c>
      <c r="C17" s="11" t="s">
        <v>34</v>
      </c>
      <c r="D17" s="12">
        <v>26</v>
      </c>
      <c r="E17" s="19">
        <v>150</v>
      </c>
      <c r="F17" s="11" t="s">
        <v>30</v>
      </c>
      <c r="G17" s="11" t="s">
        <v>40</v>
      </c>
      <c r="H17" s="16">
        <v>1</v>
      </c>
      <c r="I17">
        <f>'FITCR Rel% Transposed'!K17/SUM('FITCR Rel% Transposed'!$K17:$R17)*100</f>
        <v>33.167082294264347</v>
      </c>
      <c r="J17">
        <f>'FITCR Rel% Transposed'!L17/SUM('FITCR Rel% Transposed'!$K17:$R17)*100</f>
        <v>9.7256857855361609</v>
      </c>
      <c r="K17">
        <f>'FITCR Rel% Transposed'!M17/SUM('FITCR Rel% Transposed'!$K17:$R17)*100</f>
        <v>9.2269326683291784</v>
      </c>
      <c r="L17">
        <f>'FITCR Rel% Transposed'!N17/SUM('FITCR Rel% Transposed'!$K17:$R17)*100</f>
        <v>13.466334164588531</v>
      </c>
      <c r="M17">
        <f>'FITCR Rel% Transposed'!O17/SUM('FITCR Rel% Transposed'!$K17:$R17)*100</f>
        <v>3.7406483790523701</v>
      </c>
      <c r="N17">
        <f>'FITCR Rel% Transposed'!P17/SUM('FITCR Rel% Transposed'!$K17:$R17)*100</f>
        <v>3.7406483790523701</v>
      </c>
      <c r="O17">
        <f>'FITCR Rel% Transposed'!Q17/SUM('FITCR Rel% Transposed'!$K17:$R17)*100</f>
        <v>3.2418952618453871</v>
      </c>
      <c r="P17">
        <f>'FITCR Rel% Transposed'!R17/SUM('FITCR Rel% Transposed'!$K17:$R17)*100</f>
        <v>23.690773067331676</v>
      </c>
      <c r="Q17">
        <f>SUM('FITCR Rel% Transposed'!K17:R17)</f>
        <v>23.812351543942988</v>
      </c>
    </row>
    <row r="18" spans="1:17" x14ac:dyDescent="0.25">
      <c r="A18" s="10" t="s">
        <v>39</v>
      </c>
      <c r="B18" s="39">
        <v>2</v>
      </c>
      <c r="C18" s="11" t="s">
        <v>35</v>
      </c>
      <c r="D18" s="12">
        <v>34</v>
      </c>
      <c r="E18" s="18">
        <v>15</v>
      </c>
      <c r="F18" s="7" t="s">
        <v>27</v>
      </c>
      <c r="G18" s="11" t="s">
        <v>40</v>
      </c>
      <c r="H18" s="16">
        <v>1</v>
      </c>
      <c r="I18">
        <f>'FITCR Rel% Transposed'!K18/SUM('FITCR Rel% Transposed'!$K18:$R18)*100</f>
        <v>35.412844036697251</v>
      </c>
      <c r="J18">
        <f>'FITCR Rel% Transposed'!L18/SUM('FITCR Rel% Transposed'!$K18:$R18)*100</f>
        <v>10.458715596330276</v>
      </c>
      <c r="K18">
        <f>'FITCR Rel% Transposed'!M18/SUM('FITCR Rel% Transposed'!$K18:$R18)*100</f>
        <v>11.192660550458717</v>
      </c>
      <c r="L18">
        <f>'FITCR Rel% Transposed'!N18/SUM('FITCR Rel% Transposed'!$K18:$R18)*100</f>
        <v>11.192660550458717</v>
      </c>
      <c r="M18">
        <f>'FITCR Rel% Transposed'!O18/SUM('FITCR Rel% Transposed'!$K18:$R18)*100</f>
        <v>2.3853211009174311</v>
      </c>
      <c r="N18">
        <f>'FITCR Rel% Transposed'!P18/SUM('FITCR Rel% Transposed'!$K18:$R18)*100</f>
        <v>2.2018348623853212</v>
      </c>
      <c r="O18">
        <f>'FITCR Rel% Transposed'!Q18/SUM('FITCR Rel% Transposed'!$K18:$R18)*100</f>
        <v>3.3027522935779818</v>
      </c>
      <c r="P18">
        <f>'FITCR Rel% Transposed'!R18/SUM('FITCR Rel% Transposed'!$K18:$R18)*100</f>
        <v>23.853211009174313</v>
      </c>
      <c r="Q18">
        <f>SUM('FITCR Rel% Transposed'!K18:R18)</f>
        <v>26.064084170253466</v>
      </c>
    </row>
    <row r="19" spans="1:17" x14ac:dyDescent="0.25">
      <c r="A19" s="10" t="s">
        <v>39</v>
      </c>
      <c r="B19" s="39">
        <v>2</v>
      </c>
      <c r="C19" s="11" t="s">
        <v>36</v>
      </c>
      <c r="D19" s="12">
        <v>34</v>
      </c>
      <c r="E19" s="19">
        <v>150</v>
      </c>
      <c r="F19" s="11" t="s">
        <v>30</v>
      </c>
      <c r="G19" s="11" t="s">
        <v>40</v>
      </c>
      <c r="H19" s="16">
        <v>1</v>
      </c>
      <c r="I19">
        <f>'FITCR Rel% Transposed'!K19/SUM('FITCR Rel% Transposed'!$K19:$R19)*100</f>
        <v>35.78199052132701</v>
      </c>
      <c r="J19">
        <f>'FITCR Rel% Transposed'!L19/SUM('FITCR Rel% Transposed'!$K19:$R19)*100</f>
        <v>8.8862559241706141</v>
      </c>
      <c r="K19">
        <f>'FITCR Rel% Transposed'!M19/SUM('FITCR Rel% Transposed'!$K19:$R19)*100</f>
        <v>9.7156398104265396</v>
      </c>
      <c r="L19">
        <f>'FITCR Rel% Transposed'!N19/SUM('FITCR Rel% Transposed'!$K19:$R19)*100</f>
        <v>11.848341232227487</v>
      </c>
      <c r="M19">
        <f>'FITCR Rel% Transposed'!O19/SUM('FITCR Rel% Transposed'!$K19:$R19)*100</f>
        <v>3.5545023696682456</v>
      </c>
      <c r="N19">
        <f>'FITCR Rel% Transposed'!P19/SUM('FITCR Rel% Transposed'!$K19:$R19)*100</f>
        <v>2.3696682464454977</v>
      </c>
      <c r="O19">
        <f>'FITCR Rel% Transposed'!Q19/SUM('FITCR Rel% Transposed'!$K19:$R19)*100</f>
        <v>3.7914691943127958</v>
      </c>
      <c r="P19">
        <f>'FITCR Rel% Transposed'!R19/SUM('FITCR Rel% Transposed'!$K19:$R19)*100</f>
        <v>24.052132701421801</v>
      </c>
      <c r="Q19">
        <f>SUM('FITCR Rel% Transposed'!K19:R19)</f>
        <v>28.427079824856857</v>
      </c>
    </row>
    <row r="20" spans="1:17" x14ac:dyDescent="0.25">
      <c r="A20" s="10" t="s">
        <v>39</v>
      </c>
      <c r="B20" s="39">
        <v>2</v>
      </c>
      <c r="C20" s="11" t="s">
        <v>37</v>
      </c>
      <c r="D20" s="12">
        <v>52</v>
      </c>
      <c r="E20" s="18">
        <v>15</v>
      </c>
      <c r="F20" s="7" t="s">
        <v>27</v>
      </c>
      <c r="G20" s="11" t="s">
        <v>40</v>
      </c>
      <c r="H20" s="16">
        <v>1</v>
      </c>
      <c r="I20">
        <f>'FITCR Rel% Transposed'!K20/SUM('FITCR Rel% Transposed'!$K20:$R20)*100</f>
        <v>38.265306122448983</v>
      </c>
      <c r="J20">
        <f>'FITCR Rel% Transposed'!L20/SUM('FITCR Rel% Transposed'!$K20:$R20)*100</f>
        <v>8.6734693877551017</v>
      </c>
      <c r="K20">
        <f>'FITCR Rel% Transposed'!M20/SUM('FITCR Rel% Transposed'!$K20:$R20)*100</f>
        <v>14.285714285714285</v>
      </c>
      <c r="L20">
        <f>'FITCR Rel% Transposed'!N20/SUM('FITCR Rel% Transposed'!$K20:$R20)*100</f>
        <v>9.5238095238095255</v>
      </c>
      <c r="M20">
        <f>'FITCR Rel% Transposed'!O20/SUM('FITCR Rel% Transposed'!$K20:$R20)*100</f>
        <v>3.9115646258503403</v>
      </c>
      <c r="N20">
        <f>'FITCR Rel% Transposed'!P20/SUM('FITCR Rel% Transposed'!$K20:$R20)*100</f>
        <v>1.870748299319728</v>
      </c>
      <c r="O20">
        <f>'FITCR Rel% Transposed'!Q20/SUM('FITCR Rel% Transposed'!$K20:$R20)*100</f>
        <v>3.0612244897959182</v>
      </c>
      <c r="P20">
        <f>'FITCR Rel% Transposed'!R20/SUM('FITCR Rel% Transposed'!$K20:$R20)*100</f>
        <v>20.408163265306122</v>
      </c>
      <c r="Q20">
        <f>SUM('FITCR Rel% Transposed'!K20:R20)</f>
        <v>24.612808706571787</v>
      </c>
    </row>
    <row r="21" spans="1:17" x14ac:dyDescent="0.25">
      <c r="A21" s="10" t="s">
        <v>39</v>
      </c>
      <c r="B21" s="39">
        <v>2</v>
      </c>
      <c r="C21" s="11" t="s">
        <v>38</v>
      </c>
      <c r="D21" s="12">
        <v>52</v>
      </c>
      <c r="E21" s="19">
        <v>150</v>
      </c>
      <c r="F21" s="11" t="s">
        <v>30</v>
      </c>
      <c r="G21" s="11" t="s">
        <v>40</v>
      </c>
      <c r="H21" s="16">
        <v>1</v>
      </c>
      <c r="I21">
        <f>'FITCR Rel% Transposed'!K21/SUM('FITCR Rel% Transposed'!$K21:$R21)*100</f>
        <v>46.808510638297868</v>
      </c>
      <c r="J21">
        <f>'FITCR Rel% Transposed'!L21/SUM('FITCR Rel% Transposed'!$K21:$R21)*100</f>
        <v>9.0425531914893611</v>
      </c>
      <c r="K21">
        <f>'FITCR Rel% Transposed'!M21/SUM('FITCR Rel% Transposed'!$K21:$R21)*100</f>
        <v>22.872340425531913</v>
      </c>
      <c r="L21">
        <f>'FITCR Rel% Transposed'!N21/SUM('FITCR Rel% Transposed'!$K21:$R21)*100</f>
        <v>9.5744680851063819</v>
      </c>
      <c r="M21">
        <f>'FITCR Rel% Transposed'!O21/SUM('FITCR Rel% Transposed'!$K21:$R21)*100</f>
        <v>3.1914893617021276</v>
      </c>
      <c r="N21">
        <f>'FITCR Rel% Transposed'!P21/SUM('FITCR Rel% Transposed'!$K21:$R21)*100</f>
        <v>3.7234042553191489</v>
      </c>
      <c r="O21">
        <f>'FITCR Rel% Transposed'!Q21/SUM('FITCR Rel% Transposed'!$K21:$R21)*100</f>
        <v>0.53191489361702116</v>
      </c>
      <c r="P21">
        <f>'FITCR Rel% Transposed'!R21/SUM('FITCR Rel% Transposed'!$K21:$R21)*100</f>
        <v>4.2553191489361692</v>
      </c>
      <c r="Q21">
        <f>SUM('FITCR Rel% Transposed'!K21:R21)</f>
        <v>21.534936998854526</v>
      </c>
    </row>
    <row r="22" spans="1:17" x14ac:dyDescent="0.25">
      <c r="A22" s="10" t="s">
        <v>39</v>
      </c>
      <c r="B22" s="39">
        <v>2</v>
      </c>
      <c r="C22" s="7" t="s">
        <v>26</v>
      </c>
      <c r="D22" s="8">
        <v>11</v>
      </c>
      <c r="E22" s="18">
        <v>15</v>
      </c>
      <c r="F22" s="7" t="s">
        <v>27</v>
      </c>
      <c r="G22" s="11" t="s">
        <v>41</v>
      </c>
      <c r="H22" s="16">
        <v>2</v>
      </c>
      <c r="I22">
        <f>'FITCR Rel% Transposed'!K22/SUM('FITCR Rel% Transposed'!$K22:$R22)*100</f>
        <v>20.15855039637599</v>
      </c>
      <c r="J22">
        <f>'FITCR Rel% Transposed'!L22/SUM('FITCR Rel% Transposed'!$K22:$R22)*100</f>
        <v>14.382785956964891</v>
      </c>
      <c r="K22">
        <f>'FITCR Rel% Transposed'!M22/SUM('FITCR Rel% Transposed'!$K22:$R22)*100</f>
        <v>8.2672706681766694</v>
      </c>
      <c r="L22">
        <f>'FITCR Rel% Transposed'!N22/SUM('FITCR Rel% Transposed'!$K22:$R22)*100</f>
        <v>17.553793884484708</v>
      </c>
      <c r="M22">
        <f>'FITCR Rel% Transposed'!O22/SUM('FITCR Rel% Transposed'!$K22:$R22)*100</f>
        <v>14.835787089467726</v>
      </c>
      <c r="N22">
        <f>'FITCR Rel% Transposed'!P22/SUM('FITCR Rel% Transposed'!$K22:$R22)*100</f>
        <v>6.681766704416761</v>
      </c>
      <c r="O22">
        <f>'FITCR Rel% Transposed'!Q22/SUM('FITCR Rel% Transposed'!$K22:$R22)*100</f>
        <v>2.6047565118912797</v>
      </c>
      <c r="P22">
        <f>'FITCR Rel% Transposed'!R22/SUM('FITCR Rel% Transposed'!$K22:$R22)*100</f>
        <v>15.515288788221969</v>
      </c>
      <c r="Q22">
        <f>SUM('FITCR Rel% Transposed'!K22:R22)</f>
        <v>37.116435477091215</v>
      </c>
    </row>
    <row r="23" spans="1:17" x14ac:dyDescent="0.25">
      <c r="A23" s="10" t="s">
        <v>39</v>
      </c>
      <c r="B23" s="39">
        <v>2</v>
      </c>
      <c r="C23" s="11" t="s">
        <v>29</v>
      </c>
      <c r="D23" s="12">
        <v>11</v>
      </c>
      <c r="E23" s="19">
        <v>150</v>
      </c>
      <c r="F23" s="11" t="s">
        <v>30</v>
      </c>
      <c r="G23" s="11" t="s">
        <v>41</v>
      </c>
      <c r="H23" s="16">
        <v>2</v>
      </c>
      <c r="I23">
        <f>'FITCR Rel% Transposed'!K23/SUM('FITCR Rel% Transposed'!$K23:$R23)*100</f>
        <v>30.650154798761609</v>
      </c>
      <c r="J23">
        <f>'FITCR Rel% Transposed'!L23/SUM('FITCR Rel% Transposed'!$K23:$R23)*100</f>
        <v>6.5015479876161004</v>
      </c>
      <c r="K23">
        <f>'FITCR Rel% Transposed'!M23/SUM('FITCR Rel% Transposed'!$K23:$R23)*100</f>
        <v>5.7275541795665648</v>
      </c>
      <c r="L23">
        <f>'FITCR Rel% Transposed'!N23/SUM('FITCR Rel% Transposed'!$K23:$R23)*100</f>
        <v>14.086687306501549</v>
      </c>
      <c r="M23">
        <f>'FITCR Rel% Transposed'!O23/SUM('FITCR Rel% Transposed'!$K23:$R23)*100</f>
        <v>3.7151702786377707</v>
      </c>
      <c r="N23">
        <f>'FITCR Rel% Transposed'!P23/SUM('FITCR Rel% Transposed'!$K23:$R23)*100</f>
        <v>1.0835913312693499</v>
      </c>
      <c r="O23">
        <f>'FITCR Rel% Transposed'!Q23/SUM('FITCR Rel% Transposed'!$K23:$R23)*100</f>
        <v>6.3467492260061933</v>
      </c>
      <c r="P23">
        <f>'FITCR Rel% Transposed'!R23/SUM('FITCR Rel% Transposed'!$K23:$R23)*100</f>
        <v>31.888544891640869</v>
      </c>
      <c r="Q23">
        <f>SUM('FITCR Rel% Transposed'!K23:R23)</f>
        <v>19.71315227342081</v>
      </c>
    </row>
    <row r="24" spans="1:17" x14ac:dyDescent="0.25">
      <c r="A24" s="10" t="s">
        <v>39</v>
      </c>
      <c r="B24" s="39">
        <v>2</v>
      </c>
      <c r="C24" s="11" t="s">
        <v>31</v>
      </c>
      <c r="D24" s="12">
        <v>13</v>
      </c>
      <c r="E24" s="18">
        <v>15</v>
      </c>
      <c r="F24" s="7" t="s">
        <v>27</v>
      </c>
      <c r="G24" s="11" t="s">
        <v>41</v>
      </c>
      <c r="H24" s="16">
        <v>2</v>
      </c>
      <c r="I24">
        <f>'FITCR Rel% Transposed'!K24/SUM('FITCR Rel% Transposed'!$K24:$R24)*100</f>
        <v>27.228525121555919</v>
      </c>
      <c r="J24">
        <f>'FITCR Rel% Transposed'!L24/SUM('FITCR Rel% Transposed'!$K24:$R24)*100</f>
        <v>8.7520259319286886</v>
      </c>
      <c r="K24">
        <f>'FITCR Rel% Transposed'!M24/SUM('FITCR Rel% Transposed'!$K24:$R24)*100</f>
        <v>5.1863857374392222</v>
      </c>
      <c r="L24">
        <f>'FITCR Rel% Transposed'!N24/SUM('FITCR Rel% Transposed'!$K24:$R24)*100</f>
        <v>13.614262560777959</v>
      </c>
      <c r="M24">
        <f>'FITCR Rel% Transposed'!O24/SUM('FITCR Rel% Transposed'!$K24:$R24)*100</f>
        <v>5.3484602917341979</v>
      </c>
      <c r="N24">
        <f>'FITCR Rel% Transposed'!P24/SUM('FITCR Rel% Transposed'!$K24:$R24)*100</f>
        <v>1.4586709886547813</v>
      </c>
      <c r="O24">
        <f>'FITCR Rel% Transposed'!Q24/SUM('FITCR Rel% Transposed'!$K24:$R24)*100</f>
        <v>6.1588330632090766</v>
      </c>
      <c r="P24">
        <f>'FITCR Rel% Transposed'!R24/SUM('FITCR Rel% Transposed'!$K24:$R24)*100</f>
        <v>32.25283630470016</v>
      </c>
      <c r="Q24">
        <f>SUM('FITCR Rel% Transposed'!K24:R24)</f>
        <v>19.762972453555413</v>
      </c>
    </row>
    <row r="25" spans="1:17" x14ac:dyDescent="0.25">
      <c r="A25" s="10" t="s">
        <v>39</v>
      </c>
      <c r="B25" s="39">
        <v>2</v>
      </c>
      <c r="C25" s="11" t="s">
        <v>32</v>
      </c>
      <c r="D25" s="12">
        <v>13</v>
      </c>
      <c r="E25" s="19">
        <v>150</v>
      </c>
      <c r="F25" s="11" t="s">
        <v>30</v>
      </c>
      <c r="G25" s="11" t="s">
        <v>41</v>
      </c>
      <c r="H25" s="16">
        <v>2</v>
      </c>
      <c r="I25">
        <f>'FITCR Rel% Transposed'!K25/SUM('FITCR Rel% Transposed'!$K25:$R25)*100</f>
        <v>30.081300813008134</v>
      </c>
      <c r="J25">
        <f>'FITCR Rel% Transposed'!L25/SUM('FITCR Rel% Transposed'!$K25:$R25)*100</f>
        <v>7.3170731707317067</v>
      </c>
      <c r="K25">
        <f>'FITCR Rel% Transposed'!M25/SUM('FITCR Rel% Transposed'!$K25:$R25)*100</f>
        <v>6.5040650406504072</v>
      </c>
      <c r="L25">
        <f>'FITCR Rel% Transposed'!N25/SUM('FITCR Rel% Transposed'!$K25:$R25)*100</f>
        <v>14.227642276422763</v>
      </c>
      <c r="M25">
        <f>'FITCR Rel% Transposed'!O25/SUM('FITCR Rel% Transposed'!$K25:$R25)*100</f>
        <v>6.0975609756097571</v>
      </c>
      <c r="N25">
        <f>'FITCR Rel% Transposed'!P25/SUM('FITCR Rel% Transposed'!$K25:$R25)*100</f>
        <v>0.81300813008130091</v>
      </c>
      <c r="O25">
        <f>'FITCR Rel% Transposed'!Q25/SUM('FITCR Rel% Transposed'!$K25:$R25)*100</f>
        <v>7.7235772357723569</v>
      </c>
      <c r="P25">
        <f>'FITCR Rel% Transposed'!R25/SUM('FITCR Rel% Transposed'!$K25:$R25)*100</f>
        <v>27.235772357723576</v>
      </c>
      <c r="Q25">
        <f>SUM('FITCR Rel% Transposed'!K25:R25)</f>
        <v>16.19486504279131</v>
      </c>
    </row>
    <row r="26" spans="1:17" x14ac:dyDescent="0.25">
      <c r="A26" s="10" t="s">
        <v>39</v>
      </c>
      <c r="B26" s="39">
        <v>2</v>
      </c>
      <c r="C26" s="11" t="s">
        <v>33</v>
      </c>
      <c r="D26" s="12">
        <v>26</v>
      </c>
      <c r="E26" s="18">
        <v>15</v>
      </c>
      <c r="F26" s="7" t="s">
        <v>27</v>
      </c>
      <c r="G26" s="11" t="s">
        <v>41</v>
      </c>
      <c r="H26" s="16">
        <v>2</v>
      </c>
      <c r="I26">
        <f>'FITCR Rel% Transposed'!K26/SUM('FITCR Rel% Transposed'!$K26:$R26)*100</f>
        <v>31.948881789137385</v>
      </c>
      <c r="J26">
        <f>'FITCR Rel% Transposed'!L26/SUM('FITCR Rel% Transposed'!$K26:$R26)*100</f>
        <v>6.7092651757188513</v>
      </c>
      <c r="K26">
        <f>'FITCR Rel% Transposed'!M26/SUM('FITCR Rel% Transposed'!$K26:$R26)*100</f>
        <v>12.460063897763581</v>
      </c>
      <c r="L26">
        <f>'FITCR Rel% Transposed'!N26/SUM('FITCR Rel% Transposed'!$K26:$R26)*100</f>
        <v>14.696485623003197</v>
      </c>
      <c r="M26">
        <f>'FITCR Rel% Transposed'!O26/SUM('FITCR Rel% Transposed'!$K26:$R26)*100</f>
        <v>4.1533546325878605</v>
      </c>
      <c r="N26">
        <f>'FITCR Rel% Transposed'!P26/SUM('FITCR Rel% Transposed'!$K26:$R26)*100</f>
        <v>1.9169329073482431</v>
      </c>
      <c r="O26">
        <f>'FITCR Rel% Transposed'!Q26/SUM('FITCR Rel% Transposed'!$K26:$R26)*100</f>
        <v>5.4313099041533555</v>
      </c>
      <c r="P26">
        <f>'FITCR Rel% Transposed'!R26/SUM('FITCR Rel% Transposed'!$K26:$R26)*100</f>
        <v>22.683706070287542</v>
      </c>
      <c r="Q26">
        <f>SUM('FITCR Rel% Transposed'!K26:R26)</f>
        <v>17.947247706422015</v>
      </c>
    </row>
    <row r="27" spans="1:17" x14ac:dyDescent="0.25">
      <c r="A27" s="10" t="s">
        <v>39</v>
      </c>
      <c r="B27" s="39">
        <v>2</v>
      </c>
      <c r="C27" s="11" t="s">
        <v>34</v>
      </c>
      <c r="D27" s="12">
        <v>26</v>
      </c>
      <c r="E27" s="19">
        <v>150</v>
      </c>
      <c r="F27" s="11" t="s">
        <v>30</v>
      </c>
      <c r="G27" s="11" t="s">
        <v>41</v>
      </c>
      <c r="H27" s="16">
        <v>2</v>
      </c>
      <c r="I27">
        <f>'FITCR Rel% Transposed'!K27/SUM('FITCR Rel% Transposed'!$K27:$R27)*100</f>
        <v>22.481751824817518</v>
      </c>
      <c r="J27">
        <f>'FITCR Rel% Transposed'!L27/SUM('FITCR Rel% Transposed'!$K27:$R27)*100</f>
        <v>10.364963503649635</v>
      </c>
      <c r="K27">
        <f>'FITCR Rel% Transposed'!M27/SUM('FITCR Rel% Transposed'!$K27:$R27)*100</f>
        <v>10.510948905109489</v>
      </c>
      <c r="L27">
        <f>'FITCR Rel% Transposed'!N27/SUM('FITCR Rel% Transposed'!$K27:$R27)*100</f>
        <v>18.686131386861312</v>
      </c>
      <c r="M27">
        <f>'FITCR Rel% Transposed'!O27/SUM('FITCR Rel% Transposed'!$K27:$R27)*100</f>
        <v>4.2335766423357661</v>
      </c>
      <c r="N27">
        <f>'FITCR Rel% Transposed'!P27/SUM('FITCR Rel% Transposed'!$K27:$R27)*100</f>
        <v>8.4671532846715323</v>
      </c>
      <c r="O27">
        <f>'FITCR Rel% Transposed'!Q27/SUM('FITCR Rel% Transposed'!$K27:$R27)*100</f>
        <v>4.3795620437956195</v>
      </c>
      <c r="P27">
        <f>'FITCR Rel% Transposed'!R27/SUM('FITCR Rel% Transposed'!$K27:$R27)*100</f>
        <v>20.875912408759127</v>
      </c>
      <c r="Q27">
        <f>SUM('FITCR Rel% Transposed'!K27:R27)</f>
        <v>24.490525563103326</v>
      </c>
    </row>
    <row r="28" spans="1:17" x14ac:dyDescent="0.25">
      <c r="A28" s="10" t="s">
        <v>39</v>
      </c>
      <c r="B28" s="39">
        <v>2</v>
      </c>
      <c r="C28" s="11" t="s">
        <v>35</v>
      </c>
      <c r="D28" s="12">
        <v>34</v>
      </c>
      <c r="E28" s="18">
        <v>15</v>
      </c>
      <c r="F28" s="7" t="s">
        <v>27</v>
      </c>
      <c r="G28" s="11" t="s">
        <v>41</v>
      </c>
      <c r="H28" s="16">
        <v>2</v>
      </c>
      <c r="I28">
        <f>'FITCR Rel% Transposed'!K28/SUM('FITCR Rel% Transposed'!$K28:$R28)*100</f>
        <v>39.307787391841792</v>
      </c>
      <c r="J28">
        <f>'FITCR Rel% Transposed'!L28/SUM('FITCR Rel% Transposed'!$K28:$R28)*100</f>
        <v>9.765142150803463</v>
      </c>
      <c r="K28">
        <f>'FITCR Rel% Transposed'!M28/SUM('FITCR Rel% Transposed'!$K28:$R28)*100</f>
        <v>11.619283065512983</v>
      </c>
      <c r="L28">
        <f>'FITCR Rel% Transposed'!N28/SUM('FITCR Rel% Transposed'!$K28:$R28)*100</f>
        <v>13.102595797280594</v>
      </c>
      <c r="M28">
        <f>'FITCR Rel% Transposed'!O28/SUM('FITCR Rel% Transposed'!$K28:$R28)*100</f>
        <v>2.7194066749072934</v>
      </c>
      <c r="N28">
        <f>'FITCR Rel% Transposed'!P28/SUM('FITCR Rel% Transposed'!$K28:$R28)*100</f>
        <v>2.7194066749072934</v>
      </c>
      <c r="O28">
        <f>'FITCR Rel% Transposed'!Q28/SUM('FITCR Rel% Transposed'!$K28:$R28)*100</f>
        <v>2.7194066749072934</v>
      </c>
      <c r="P28">
        <f>'FITCR Rel% Transposed'!R28/SUM('FITCR Rel% Transposed'!$K28:$R28)*100</f>
        <v>18.046971569839311</v>
      </c>
      <c r="Q28">
        <f>SUM('FITCR Rel% Transposed'!K28:R28)</f>
        <v>27.138544112713848</v>
      </c>
    </row>
    <row r="29" spans="1:17" x14ac:dyDescent="0.25">
      <c r="A29" s="10" t="s">
        <v>39</v>
      </c>
      <c r="B29" s="39">
        <v>2</v>
      </c>
      <c r="C29" s="11" t="s">
        <v>36</v>
      </c>
      <c r="D29" s="12">
        <v>34</v>
      </c>
      <c r="E29" s="19">
        <v>150</v>
      </c>
      <c r="F29" s="11" t="s">
        <v>30</v>
      </c>
      <c r="G29" s="11" t="s">
        <v>41</v>
      </c>
      <c r="H29" s="16">
        <v>2</v>
      </c>
      <c r="I29">
        <f>'FITCR Rel% Transposed'!K29/SUM('FITCR Rel% Transposed'!$K29:$R29)*100</f>
        <v>38.666666666666657</v>
      </c>
      <c r="J29">
        <f>'FITCR Rel% Transposed'!L29/SUM('FITCR Rel% Transposed'!$K29:$R29)*100</f>
        <v>10.22222222222222</v>
      </c>
      <c r="K29">
        <f>'FITCR Rel% Transposed'!M29/SUM('FITCR Rel% Transposed'!$K29:$R29)*100</f>
        <v>13.33333333333333</v>
      </c>
      <c r="L29">
        <f>'FITCR Rel% Transposed'!N29/SUM('FITCR Rel% Transposed'!$K29:$R29)*100</f>
        <v>17.777777777777775</v>
      </c>
      <c r="M29">
        <f>'FITCR Rel% Transposed'!O29/SUM('FITCR Rel% Transposed'!$K29:$R29)*100</f>
        <v>4.4444444444444438</v>
      </c>
      <c r="N29">
        <f>'FITCR Rel% Transposed'!P29/SUM('FITCR Rel% Transposed'!$K29:$R29)*100</f>
        <v>1.333333333333333</v>
      </c>
      <c r="O29">
        <f>'FITCR Rel% Transposed'!Q29/SUM('FITCR Rel% Transposed'!$K29:$R29)*100</f>
        <v>1.333333333333333</v>
      </c>
      <c r="P29">
        <f>'FITCR Rel% Transposed'!R29/SUM('FITCR Rel% Transposed'!$K29:$R29)*100</f>
        <v>12.888888888888886</v>
      </c>
      <c r="Q29">
        <f>SUM('FITCR Rel% Transposed'!K29:R29)</f>
        <v>22.21125370187562</v>
      </c>
    </row>
    <row r="30" spans="1:17" x14ac:dyDescent="0.25">
      <c r="A30" s="10" t="s">
        <v>39</v>
      </c>
      <c r="B30" s="39">
        <v>2</v>
      </c>
      <c r="C30" s="11" t="s">
        <v>37</v>
      </c>
      <c r="D30" s="12">
        <v>52</v>
      </c>
      <c r="E30" s="18">
        <v>15</v>
      </c>
      <c r="F30" s="7" t="s">
        <v>27</v>
      </c>
      <c r="G30" s="11" t="s">
        <v>41</v>
      </c>
      <c r="H30" s="16">
        <v>2</v>
      </c>
      <c r="I30">
        <f>'FITCR Rel% Transposed'!K30/SUM('FITCR Rel% Transposed'!$K30:$R30)*100</f>
        <v>28.630705394190869</v>
      </c>
      <c r="J30">
        <f>'FITCR Rel% Transposed'!L30/SUM('FITCR Rel% Transposed'!$K30:$R30)*100</f>
        <v>7.0539419087136928</v>
      </c>
      <c r="K30">
        <f>'FITCR Rel% Transposed'!M30/SUM('FITCR Rel% Transposed'!$K30:$R30)*100</f>
        <v>9.9585062240663902</v>
      </c>
      <c r="L30">
        <f>'FITCR Rel% Transposed'!N30/SUM('FITCR Rel% Transposed'!$K30:$R30)*100</f>
        <v>17.012448132780083</v>
      </c>
      <c r="M30">
        <f>'FITCR Rel% Transposed'!O30/SUM('FITCR Rel% Transposed'!$K30:$R30)*100</f>
        <v>8.2987551867219924</v>
      </c>
      <c r="N30">
        <f>'FITCR Rel% Transposed'!P30/SUM('FITCR Rel% Transposed'!$K30:$R30)*100</f>
        <v>2.4896265560165975</v>
      </c>
      <c r="O30">
        <f>'FITCR Rel% Transposed'!Q30/SUM('FITCR Rel% Transposed'!$K30:$R30)*100</f>
        <v>5.809128630705394</v>
      </c>
      <c r="P30">
        <f>'FITCR Rel% Transposed'!R30/SUM('FITCR Rel% Transposed'!$K30:$R30)*100</f>
        <v>20.74688796680498</v>
      </c>
      <c r="Q30">
        <f>SUM('FITCR Rel% Transposed'!K30:R30)</f>
        <v>17.668621700879765</v>
      </c>
    </row>
    <row r="31" spans="1:17" x14ac:dyDescent="0.25">
      <c r="A31" s="10" t="s">
        <v>39</v>
      </c>
      <c r="B31" s="39">
        <v>2</v>
      </c>
      <c r="C31" s="11" t="s">
        <v>38</v>
      </c>
      <c r="D31" s="12">
        <v>52</v>
      </c>
      <c r="E31" s="19">
        <v>150</v>
      </c>
      <c r="F31" s="11" t="s">
        <v>30</v>
      </c>
      <c r="G31" s="11" t="s">
        <v>41</v>
      </c>
      <c r="H31" s="16">
        <v>2</v>
      </c>
      <c r="I31">
        <f>'FITCR Rel% Transposed'!K31/SUM('FITCR Rel% Transposed'!$K31:$R31)*100</f>
        <v>36.893203883495147</v>
      </c>
      <c r="J31">
        <f>'FITCR Rel% Transposed'!L31/SUM('FITCR Rel% Transposed'!$K31:$R31)*100</f>
        <v>11.165048543689322</v>
      </c>
      <c r="K31">
        <f>'FITCR Rel% Transposed'!M31/SUM('FITCR Rel% Transposed'!$K31:$R31)*100</f>
        <v>16.50485436893204</v>
      </c>
      <c r="L31">
        <f>'FITCR Rel% Transposed'!N31/SUM('FITCR Rel% Transposed'!$K31:$R31)*100</f>
        <v>10.679611650485437</v>
      </c>
      <c r="M31">
        <f>'FITCR Rel% Transposed'!O31/SUM('FITCR Rel% Transposed'!$K31:$R31)*100</f>
        <v>3.3980582524271852</v>
      </c>
      <c r="N31">
        <f>'FITCR Rel% Transposed'!P31/SUM('FITCR Rel% Transposed'!$K31:$R31)*100</f>
        <v>4.3689320388349513</v>
      </c>
      <c r="O31">
        <f>'FITCR Rel% Transposed'!Q31/SUM('FITCR Rel% Transposed'!$K31:$R31)*100</f>
        <v>5.3398058252427187</v>
      </c>
      <c r="P31">
        <f>'FITCR Rel% Transposed'!R31/SUM('FITCR Rel% Transposed'!$K31:$R31)*100</f>
        <v>11.650485436893204</v>
      </c>
      <c r="Q31">
        <f>SUM('FITCR Rel% Transposed'!K31:R31)</f>
        <v>18.951241950321986</v>
      </c>
    </row>
    <row r="32" spans="1:17" x14ac:dyDescent="0.25">
      <c r="A32" s="10" t="s">
        <v>39</v>
      </c>
      <c r="B32" s="39">
        <v>2</v>
      </c>
      <c r="C32" s="7" t="s">
        <v>26</v>
      </c>
      <c r="D32" s="8">
        <v>11</v>
      </c>
      <c r="E32" s="18">
        <v>15</v>
      </c>
      <c r="F32" s="7" t="s">
        <v>27</v>
      </c>
      <c r="G32" s="11" t="s">
        <v>42</v>
      </c>
      <c r="H32" s="16">
        <v>3</v>
      </c>
      <c r="I32">
        <f>'FITCR Rel% Transposed'!K32/SUM('FITCR Rel% Transposed'!$K32:$R32)*100</f>
        <v>34.66042154566744</v>
      </c>
      <c r="J32">
        <f>'FITCR Rel% Transposed'!L32/SUM('FITCR Rel% Transposed'!$K32:$R32)*100</f>
        <v>7.2599531615925041</v>
      </c>
      <c r="K32">
        <f>'FITCR Rel% Transposed'!M32/SUM('FITCR Rel% Transposed'!$K32:$R32)*100</f>
        <v>4.6838407494145189</v>
      </c>
      <c r="L32">
        <f>'FITCR Rel% Transposed'!N32/SUM('FITCR Rel% Transposed'!$K32:$R32)*100</f>
        <v>11.475409836065571</v>
      </c>
      <c r="M32">
        <f>'FITCR Rel% Transposed'!O32/SUM('FITCR Rel% Transposed'!$K32:$R32)*100</f>
        <v>2.3419203747072594</v>
      </c>
      <c r="N32">
        <f>'FITCR Rel% Transposed'!P32/SUM('FITCR Rel% Transposed'!$K32:$R32)*100</f>
        <v>0.23419203747072595</v>
      </c>
      <c r="O32">
        <f>'FITCR Rel% Transposed'!Q32/SUM('FITCR Rel% Transposed'!$K32:$R32)*100</f>
        <v>6.7915690866510516</v>
      </c>
      <c r="P32">
        <f>'FITCR Rel% Transposed'!R32/SUM('FITCR Rel% Transposed'!$K32:$R32)*100</f>
        <v>32.552693208430902</v>
      </c>
      <c r="Q32">
        <f>SUM('FITCR Rel% Transposed'!K32:R32)</f>
        <v>13.534072900158481</v>
      </c>
    </row>
    <row r="33" spans="1:17" x14ac:dyDescent="0.25">
      <c r="A33" s="10" t="s">
        <v>39</v>
      </c>
      <c r="B33" s="39">
        <v>2</v>
      </c>
      <c r="C33" s="11" t="s">
        <v>29</v>
      </c>
      <c r="D33" s="12">
        <v>11</v>
      </c>
      <c r="E33" s="19">
        <v>150</v>
      </c>
      <c r="F33" s="11" t="s">
        <v>30</v>
      </c>
      <c r="G33" s="11" t="s">
        <v>42</v>
      </c>
      <c r="H33" s="16">
        <v>3</v>
      </c>
      <c r="I33">
        <f>'FITCR Rel% Transposed'!K33/SUM('FITCR Rel% Transposed'!$K33:$R33)*100</f>
        <v>31.292517006802722</v>
      </c>
      <c r="J33">
        <f>'FITCR Rel% Transposed'!L33/SUM('FITCR Rel% Transposed'!$K33:$R33)*100</f>
        <v>7.029478458049887</v>
      </c>
      <c r="K33">
        <f>'FITCR Rel% Transposed'!M33/SUM('FITCR Rel% Transposed'!$K33:$R33)*100</f>
        <v>4.9886621315192743</v>
      </c>
      <c r="L33">
        <f>'FITCR Rel% Transposed'!N33/SUM('FITCR Rel% Transposed'!$K33:$R33)*100</f>
        <v>15.192743764172336</v>
      </c>
      <c r="M33">
        <f>'FITCR Rel% Transposed'!O33/SUM('FITCR Rel% Transposed'!$K33:$R33)*100</f>
        <v>2.4943310657596371</v>
      </c>
      <c r="N33">
        <f>'FITCR Rel% Transposed'!P33/SUM('FITCR Rel% Transposed'!$K33:$R33)*100</f>
        <v>1.360544217687075</v>
      </c>
      <c r="O33">
        <f>'FITCR Rel% Transposed'!Q33/SUM('FITCR Rel% Transposed'!$K33:$R33)*100</f>
        <v>7.9365079365079358</v>
      </c>
      <c r="P33">
        <f>'FITCR Rel% Transposed'!R33/SUM('FITCR Rel% Transposed'!$K33:$R33)*100</f>
        <v>29.705215419501137</v>
      </c>
      <c r="Q33">
        <f>SUM('FITCR Rel% Transposed'!K33:R33)</f>
        <v>14.304249108011676</v>
      </c>
    </row>
    <row r="34" spans="1:17" x14ac:dyDescent="0.25">
      <c r="A34" s="10" t="s">
        <v>39</v>
      </c>
      <c r="B34" s="39">
        <v>2</v>
      </c>
      <c r="C34" s="11" t="s">
        <v>31</v>
      </c>
      <c r="D34" s="12">
        <v>13</v>
      </c>
      <c r="E34" s="18">
        <v>15</v>
      </c>
      <c r="F34" s="7" t="s">
        <v>27</v>
      </c>
      <c r="G34" s="11" t="s">
        <v>42</v>
      </c>
      <c r="H34" s="16">
        <v>3</v>
      </c>
      <c r="I34">
        <f>'FITCR Rel% Transposed'!K34/SUM('FITCR Rel% Transposed'!$K34:$R34)*100</f>
        <v>23.626373626373624</v>
      </c>
      <c r="J34">
        <f>'FITCR Rel% Transposed'!L34/SUM('FITCR Rel% Transposed'!$K34:$R34)*100</f>
        <v>8.5164835164835164</v>
      </c>
      <c r="K34">
        <f>'FITCR Rel% Transposed'!M34/SUM('FITCR Rel% Transposed'!$K34:$R34)*100</f>
        <v>5.2197802197802199</v>
      </c>
      <c r="L34">
        <f>'FITCR Rel% Transposed'!N34/SUM('FITCR Rel% Transposed'!$K34:$R34)*100</f>
        <v>14.560439560439558</v>
      </c>
      <c r="M34">
        <f>'FITCR Rel% Transposed'!O34/SUM('FITCR Rel% Transposed'!$K34:$R34)*100</f>
        <v>3.5714285714285721</v>
      </c>
      <c r="N34">
        <f>'FITCR Rel% Transposed'!P34/SUM('FITCR Rel% Transposed'!$K34:$R34)*100</f>
        <v>0.82417582417582425</v>
      </c>
      <c r="O34">
        <f>'FITCR Rel% Transposed'!Q34/SUM('FITCR Rel% Transposed'!$K34:$R34)*100</f>
        <v>6.3186813186813184</v>
      </c>
      <c r="P34">
        <f>'FITCR Rel% Transposed'!R34/SUM('FITCR Rel% Transposed'!$K34:$R34)*100</f>
        <v>37.362637362637365</v>
      </c>
      <c r="Q34">
        <f>SUM('FITCR Rel% Transposed'!K34:R34)</f>
        <v>14.473161033797217</v>
      </c>
    </row>
    <row r="35" spans="1:17" x14ac:dyDescent="0.25">
      <c r="A35" s="10" t="s">
        <v>39</v>
      </c>
      <c r="B35" s="39">
        <v>2</v>
      </c>
      <c r="C35" s="11" t="s">
        <v>32</v>
      </c>
      <c r="D35" s="12">
        <v>13</v>
      </c>
      <c r="E35" s="19">
        <v>150</v>
      </c>
      <c r="F35" s="11" t="s">
        <v>30</v>
      </c>
      <c r="G35" s="11" t="s">
        <v>42</v>
      </c>
      <c r="H35" s="16">
        <v>3</v>
      </c>
      <c r="I35">
        <f>'FITCR Rel% Transposed'!K35/SUM('FITCR Rel% Transposed'!$K35:$R35)*100</f>
        <v>27.250608272506081</v>
      </c>
      <c r="J35">
        <f>'FITCR Rel% Transposed'!L35/SUM('FITCR Rel% Transposed'!$K35:$R35)*100</f>
        <v>7.5425790754257909</v>
      </c>
      <c r="K35">
        <f>'FITCR Rel% Transposed'!M35/SUM('FITCR Rel% Transposed'!$K35:$R35)*100</f>
        <v>5.1094890510948909</v>
      </c>
      <c r="L35">
        <f>'FITCR Rel% Transposed'!N35/SUM('FITCR Rel% Transposed'!$K35:$R35)*100</f>
        <v>14.5985401459854</v>
      </c>
      <c r="M35">
        <f>'FITCR Rel% Transposed'!O35/SUM('FITCR Rel% Transposed'!$K35:$R35)*100</f>
        <v>3.6496350364963499</v>
      </c>
      <c r="N35">
        <f>'FITCR Rel% Transposed'!P35/SUM('FITCR Rel% Transposed'!$K35:$R35)*100</f>
        <v>1.9464720194647198</v>
      </c>
      <c r="O35">
        <f>'FITCR Rel% Transposed'!Q35/SUM('FITCR Rel% Transposed'!$K35:$R35)*100</f>
        <v>7.5425790754257909</v>
      </c>
      <c r="P35">
        <f>'FITCR Rel% Transposed'!R35/SUM('FITCR Rel% Transposed'!$K35:$R35)*100</f>
        <v>32.360097323600975</v>
      </c>
      <c r="Q35">
        <f>SUM('FITCR Rel% Transposed'!K35:R35)</f>
        <v>13.815126050420169</v>
      </c>
    </row>
    <row r="36" spans="1:17" x14ac:dyDescent="0.25">
      <c r="A36" s="10" t="s">
        <v>39</v>
      </c>
      <c r="B36" s="39">
        <v>2</v>
      </c>
      <c r="C36" s="11" t="s">
        <v>33</v>
      </c>
      <c r="D36" s="12">
        <v>26</v>
      </c>
      <c r="E36" s="18">
        <v>15</v>
      </c>
      <c r="F36" s="7" t="s">
        <v>27</v>
      </c>
      <c r="G36" s="11" t="s">
        <v>42</v>
      </c>
      <c r="H36" s="16">
        <v>3</v>
      </c>
      <c r="I36">
        <f>'FITCR Rel% Transposed'!K36/SUM('FITCR Rel% Transposed'!$K36:$R36)*100</f>
        <v>30.845771144278604</v>
      </c>
      <c r="J36">
        <f>'FITCR Rel% Transposed'!L36/SUM('FITCR Rel% Transposed'!$K36:$R36)*100</f>
        <v>6.9651741293532341</v>
      </c>
      <c r="K36">
        <f>'FITCR Rel% Transposed'!M36/SUM('FITCR Rel% Transposed'!$K36:$R36)*100</f>
        <v>6.2189054726368163</v>
      </c>
      <c r="L36">
        <f>'FITCR Rel% Transposed'!N36/SUM('FITCR Rel% Transposed'!$K36:$R36)*100</f>
        <v>15.17412935323383</v>
      </c>
      <c r="M36">
        <f>'FITCR Rel% Transposed'!O36/SUM('FITCR Rel% Transposed'!$K36:$R36)*100</f>
        <v>2.7363184079601992</v>
      </c>
      <c r="N36">
        <f>'FITCR Rel% Transposed'!P36/SUM('FITCR Rel% Transposed'!$K36:$R36)*100</f>
        <v>1.9900497512437811</v>
      </c>
      <c r="O36">
        <f>'FITCR Rel% Transposed'!Q36/SUM('FITCR Rel% Transposed'!$K36:$R36)*100</f>
        <v>6.2189054726368163</v>
      </c>
      <c r="P36">
        <f>'FITCR Rel% Transposed'!R36/SUM('FITCR Rel% Transposed'!$K36:$R36)*100</f>
        <v>29.850746268656721</v>
      </c>
      <c r="Q36">
        <f>SUM('FITCR Rel% Transposed'!K36:R36)</f>
        <v>14.07563025210084</v>
      </c>
    </row>
    <row r="37" spans="1:17" x14ac:dyDescent="0.25">
      <c r="A37" s="10" t="s">
        <v>39</v>
      </c>
      <c r="B37" s="39">
        <v>2</v>
      </c>
      <c r="C37" s="11" t="s">
        <v>34</v>
      </c>
      <c r="D37" s="12">
        <v>26</v>
      </c>
      <c r="E37" s="19">
        <v>150</v>
      </c>
      <c r="F37" s="11" t="s">
        <v>30</v>
      </c>
      <c r="G37" s="11" t="s">
        <v>42</v>
      </c>
      <c r="H37" s="16">
        <v>3</v>
      </c>
      <c r="I37">
        <f>'FITCR Rel% Transposed'!K37/SUM('FITCR Rel% Transposed'!$K37:$R37)*100</f>
        <v>33.941605839416056</v>
      </c>
      <c r="J37">
        <f>'FITCR Rel% Transposed'!L37/SUM('FITCR Rel% Transposed'!$K37:$R37)*100</f>
        <v>7.2992700729926998</v>
      </c>
      <c r="K37">
        <f>'FITCR Rel% Transposed'!M37/SUM('FITCR Rel% Transposed'!$K37:$R37)*100</f>
        <v>9.6715328467153281</v>
      </c>
      <c r="L37">
        <f>'FITCR Rel% Transposed'!N37/SUM('FITCR Rel% Transposed'!$K37:$R37)*100</f>
        <v>14.233576642335766</v>
      </c>
      <c r="M37">
        <f>'FITCR Rel% Transposed'!O37/SUM('FITCR Rel% Transposed'!$K37:$R37)*100</f>
        <v>2.5547445255474455</v>
      </c>
      <c r="N37">
        <f>'FITCR Rel% Transposed'!P37/SUM('FITCR Rel% Transposed'!$K37:$R37)*100</f>
        <v>3.4671532846715327</v>
      </c>
      <c r="O37">
        <f>'FITCR Rel% Transposed'!Q37/SUM('FITCR Rel% Transposed'!$K37:$R37)*100</f>
        <v>4.9270072992700733</v>
      </c>
      <c r="P37">
        <f>'FITCR Rel% Transposed'!R37/SUM('FITCR Rel% Transposed'!$K37:$R37)*100</f>
        <v>23.905109489051092</v>
      </c>
      <c r="Q37">
        <f>SUM('FITCR Rel% Transposed'!K37:R37)</f>
        <v>18.812221077926537</v>
      </c>
    </row>
    <row r="38" spans="1:17" x14ac:dyDescent="0.25">
      <c r="A38" s="10" t="s">
        <v>39</v>
      </c>
      <c r="B38" s="39">
        <v>2</v>
      </c>
      <c r="C38" s="11" t="s">
        <v>35</v>
      </c>
      <c r="D38" s="12">
        <v>34</v>
      </c>
      <c r="E38" s="18">
        <v>15</v>
      </c>
      <c r="F38" s="7" t="s">
        <v>27</v>
      </c>
      <c r="G38" s="11" t="s">
        <v>42</v>
      </c>
      <c r="H38" s="16">
        <v>3</v>
      </c>
      <c r="I38">
        <f>'FITCR Rel% Transposed'!K38/SUM('FITCR Rel% Transposed'!$K38:$R38)*100</f>
        <v>34.1991341991342</v>
      </c>
      <c r="J38">
        <f>'FITCR Rel% Transposed'!L38/SUM('FITCR Rel% Transposed'!$K38:$R38)*100</f>
        <v>8.0808080808080813</v>
      </c>
      <c r="K38">
        <f>'FITCR Rel% Transposed'!M38/SUM('FITCR Rel% Transposed'!$K38:$R38)*100</f>
        <v>10.533910533910534</v>
      </c>
      <c r="L38">
        <f>'FITCR Rel% Transposed'!N38/SUM('FITCR Rel% Transposed'!$K38:$R38)*100</f>
        <v>13.708513708513712</v>
      </c>
      <c r="M38">
        <f>'FITCR Rel% Transposed'!O38/SUM('FITCR Rel% Transposed'!$K38:$R38)*100</f>
        <v>2.0202020202020203</v>
      </c>
      <c r="N38">
        <f>'FITCR Rel% Transposed'!P38/SUM('FITCR Rel% Transposed'!$K38:$R38)*100</f>
        <v>2.741702741702742</v>
      </c>
      <c r="O38">
        <f>'FITCR Rel% Transposed'!Q38/SUM('FITCR Rel% Transposed'!$K38:$R38)*100</f>
        <v>5.9163059163059168</v>
      </c>
      <c r="P38">
        <f>'FITCR Rel% Transposed'!R38/SUM('FITCR Rel% Transposed'!$K38:$R38)*100</f>
        <v>22.7994227994228</v>
      </c>
      <c r="Q38">
        <f>SUM('FITCR Rel% Transposed'!K38:R38)</f>
        <v>20.87978306718891</v>
      </c>
    </row>
    <row r="39" spans="1:17" x14ac:dyDescent="0.25">
      <c r="A39" s="10" t="s">
        <v>39</v>
      </c>
      <c r="B39" s="39">
        <v>2</v>
      </c>
      <c r="C39" s="11" t="s">
        <v>36</v>
      </c>
      <c r="D39" s="12">
        <v>34</v>
      </c>
      <c r="E39" s="19">
        <v>150</v>
      </c>
      <c r="F39" s="11" t="s">
        <v>30</v>
      </c>
      <c r="G39" s="11" t="s">
        <v>42</v>
      </c>
      <c r="H39" s="16">
        <v>3</v>
      </c>
      <c r="I39">
        <f>'FITCR Rel% Transposed'!K39/SUM('FITCR Rel% Transposed'!$K39:$R39)*100</f>
        <v>35.661218424962854</v>
      </c>
      <c r="J39">
        <f>'FITCR Rel% Transposed'!L39/SUM('FITCR Rel% Transposed'!$K39:$R39)*100</f>
        <v>6.6864784546805351</v>
      </c>
      <c r="K39">
        <f>'FITCR Rel% Transposed'!M39/SUM('FITCR Rel% Transposed'!$K39:$R39)*100</f>
        <v>10.252600297176819</v>
      </c>
      <c r="L39">
        <f>'FITCR Rel% Transposed'!N39/SUM('FITCR Rel% Transposed'!$K39:$R39)*100</f>
        <v>12.778603268945021</v>
      </c>
      <c r="M39">
        <f>'FITCR Rel% Transposed'!O39/SUM('FITCR Rel% Transposed'!$K39:$R39)*100</f>
        <v>1.783060921248143</v>
      </c>
      <c r="N39">
        <f>'FITCR Rel% Transposed'!P39/SUM('FITCR Rel% Transposed'!$K39:$R39)*100</f>
        <v>2.0802377414561661</v>
      </c>
      <c r="O39">
        <f>'FITCR Rel% Transposed'!Q39/SUM('FITCR Rel% Transposed'!$K39:$R39)*100</f>
        <v>5.7949479940564643</v>
      </c>
      <c r="P39">
        <f>'FITCR Rel% Transposed'!R39/SUM('FITCR Rel% Transposed'!$K39:$R39)*100</f>
        <v>24.962852897473997</v>
      </c>
      <c r="Q39">
        <f>SUM('FITCR Rel% Transposed'!K39:R39)</f>
        <v>19.445247038428199</v>
      </c>
    </row>
    <row r="40" spans="1:17" x14ac:dyDescent="0.25">
      <c r="A40" s="10" t="s">
        <v>39</v>
      </c>
      <c r="B40" s="39">
        <v>2</v>
      </c>
      <c r="C40" s="11" t="s">
        <v>37</v>
      </c>
      <c r="D40" s="12">
        <v>52</v>
      </c>
      <c r="E40" s="18">
        <v>15</v>
      </c>
      <c r="F40" s="7" t="s">
        <v>27</v>
      </c>
      <c r="G40" s="11" t="s">
        <v>42</v>
      </c>
      <c r="H40" s="16">
        <v>3</v>
      </c>
      <c r="I40">
        <f>'FITCR Rel% Transposed'!K40/SUM('FITCR Rel% Transposed'!$K40:$R40)*100</f>
        <v>21.300138312586448</v>
      </c>
      <c r="J40">
        <f>'FITCR Rel% Transposed'!L40/SUM('FITCR Rel% Transposed'!$K40:$R40)*100</f>
        <v>16.044260027662517</v>
      </c>
      <c r="K40">
        <f>'FITCR Rel% Transposed'!M40/SUM('FITCR Rel% Transposed'!$K40:$R40)*100</f>
        <v>9.8201936376210242</v>
      </c>
      <c r="L40">
        <f>'FITCR Rel% Transposed'!N40/SUM('FITCR Rel% Transposed'!$K40:$R40)*100</f>
        <v>20.05532503457815</v>
      </c>
      <c r="M40">
        <f>'FITCR Rel% Transposed'!O40/SUM('FITCR Rel% Transposed'!$K40:$R40)*100</f>
        <v>2.9045643153526974</v>
      </c>
      <c r="N40">
        <f>'FITCR Rel% Transposed'!P40/SUM('FITCR Rel% Transposed'!$K40:$R40)*100</f>
        <v>6.7773167358229607</v>
      </c>
      <c r="O40">
        <f>'FITCR Rel% Transposed'!Q40/SUM('FITCR Rel% Transposed'!$K40:$R40)*100</f>
        <v>4.7026279391424621</v>
      </c>
      <c r="P40">
        <f>'FITCR Rel% Transposed'!R40/SUM('FITCR Rel% Transposed'!$K40:$R40)*100</f>
        <v>18.39557399723375</v>
      </c>
      <c r="Q40">
        <f>SUM('FITCR Rel% Transposed'!K40:R40)</f>
        <v>25.839885632594708</v>
      </c>
    </row>
    <row r="41" spans="1:17" x14ac:dyDescent="0.25">
      <c r="A41" s="10" t="s">
        <v>39</v>
      </c>
      <c r="B41" s="39">
        <v>2</v>
      </c>
      <c r="C41" s="11" t="s">
        <v>38</v>
      </c>
      <c r="D41" s="12">
        <v>52</v>
      </c>
      <c r="E41" s="19">
        <v>150</v>
      </c>
      <c r="F41" s="11" t="s">
        <v>30</v>
      </c>
      <c r="G41" s="11" t="s">
        <v>42</v>
      </c>
      <c r="H41" s="16">
        <v>3</v>
      </c>
      <c r="I41">
        <f>'FITCR Rel% Transposed'!K41/SUM('FITCR Rel% Transposed'!$K41:$R41)*100</f>
        <v>38.90675241157556</v>
      </c>
      <c r="J41">
        <f>'FITCR Rel% Transposed'!L41/SUM('FITCR Rel% Transposed'!$K41:$R41)*100</f>
        <v>7.234726688102894</v>
      </c>
      <c r="K41">
        <f>'FITCR Rel% Transposed'!M41/SUM('FITCR Rel% Transposed'!$K41:$R41)*100</f>
        <v>9.9678456591639861</v>
      </c>
      <c r="L41">
        <f>'FITCR Rel% Transposed'!N41/SUM('FITCR Rel% Transposed'!$K41:$R41)*100</f>
        <v>13.826366559485532</v>
      </c>
      <c r="M41">
        <f>'FITCR Rel% Transposed'!O41/SUM('FITCR Rel% Transposed'!$K41:$R41)*100</f>
        <v>2.733118971061093</v>
      </c>
      <c r="N41">
        <f>'FITCR Rel% Transposed'!P41/SUM('FITCR Rel% Transposed'!$K41:$R41)*100</f>
        <v>3.0546623794212215</v>
      </c>
      <c r="O41">
        <f>'FITCR Rel% Transposed'!Q41/SUM('FITCR Rel% Transposed'!$K41:$R41)*100</f>
        <v>5.1446945337620571</v>
      </c>
      <c r="P41">
        <f>'FITCR Rel% Transposed'!R41/SUM('FITCR Rel% Transposed'!$K41:$R41)*100</f>
        <v>19.131832797427649</v>
      </c>
      <c r="Q41">
        <f>SUM('FITCR Rel% Transposed'!K41:R41)</f>
        <v>18.26725403817915</v>
      </c>
    </row>
    <row r="42" spans="1:17" x14ac:dyDescent="0.25">
      <c r="A42" s="10" t="s">
        <v>39</v>
      </c>
      <c r="B42" s="39">
        <v>2</v>
      </c>
      <c r="C42" s="7" t="s">
        <v>26</v>
      </c>
      <c r="D42" s="8">
        <v>11</v>
      </c>
      <c r="E42" s="18">
        <v>15</v>
      </c>
      <c r="F42" s="7" t="s">
        <v>27</v>
      </c>
      <c r="G42" s="11" t="s">
        <v>43</v>
      </c>
      <c r="H42" s="16">
        <v>4</v>
      </c>
      <c r="I42">
        <f>'FITCR Rel% Transposed'!K42/SUM('FITCR Rel% Transposed'!$K42:$R42)*100</f>
        <v>39.453717754172985</v>
      </c>
      <c r="J42">
        <f>'FITCR Rel% Transposed'!L42/SUM('FITCR Rel% Transposed'!$K42:$R42)*100</f>
        <v>11.380880121396054</v>
      </c>
      <c r="K42">
        <f>'FITCR Rel% Transposed'!M42/SUM('FITCR Rel% Transposed'!$K42:$R42)*100</f>
        <v>5.7663125948406666</v>
      </c>
      <c r="L42">
        <f>'FITCR Rel% Transposed'!N42/SUM('FITCR Rel% Transposed'!$K42:$R42)*100</f>
        <v>13.657056145675265</v>
      </c>
      <c r="M42">
        <f>'FITCR Rel% Transposed'!O42/SUM('FITCR Rel% Transposed'!$K42:$R42)*100</f>
        <v>4.8558421851289824</v>
      </c>
      <c r="N42">
        <f>'FITCR Rel% Transposed'!P42/SUM('FITCR Rel% Transposed'!$K42:$R42)*100</f>
        <v>1.8209408194233685</v>
      </c>
      <c r="O42">
        <f>'FITCR Rel% Transposed'!Q42/SUM('FITCR Rel% Transposed'!$K42:$R42)*100</f>
        <v>3.9453717754172981</v>
      </c>
      <c r="P42">
        <f>'FITCR Rel% Transposed'!R42/SUM('FITCR Rel% Transposed'!$K42:$R42)*100</f>
        <v>19.119878603945367</v>
      </c>
      <c r="Q42">
        <f>SUM('FITCR Rel% Transposed'!K42:R42)</f>
        <v>25.239371888165458</v>
      </c>
    </row>
    <row r="43" spans="1:17" x14ac:dyDescent="0.25">
      <c r="A43" s="10" t="s">
        <v>39</v>
      </c>
      <c r="B43" s="39">
        <v>2</v>
      </c>
      <c r="C43" s="11" t="s">
        <v>29</v>
      </c>
      <c r="D43" s="12">
        <v>11</v>
      </c>
      <c r="E43" s="19">
        <v>150</v>
      </c>
      <c r="F43" s="11" t="s">
        <v>30</v>
      </c>
      <c r="G43" s="11" t="s">
        <v>43</v>
      </c>
      <c r="H43" s="16">
        <v>4</v>
      </c>
      <c r="I43">
        <f>'FITCR Rel% Transposed'!K43/SUM('FITCR Rel% Transposed'!$K43:$R43)*100</f>
        <v>28.373702422145332</v>
      </c>
      <c r="J43">
        <f>'FITCR Rel% Transposed'!L43/SUM('FITCR Rel% Transposed'!$K43:$R43)*100</f>
        <v>8.7658592848904267</v>
      </c>
      <c r="K43">
        <f>'FITCR Rel% Transposed'!M43/SUM('FITCR Rel% Transposed'!$K43:$R43)*100</f>
        <v>5.1903114186851207</v>
      </c>
      <c r="L43">
        <f>'FITCR Rel% Transposed'!N43/SUM('FITCR Rel% Transposed'!$K43:$R43)*100</f>
        <v>12.341407151095732</v>
      </c>
      <c r="M43">
        <f>'FITCR Rel% Transposed'!O43/SUM('FITCR Rel% Transposed'!$K43:$R43)*100</f>
        <v>2.7681660899653981</v>
      </c>
      <c r="N43">
        <f>'FITCR Rel% Transposed'!P43/SUM('FITCR Rel% Transposed'!$K43:$R43)*100</f>
        <v>1.2687427912341407</v>
      </c>
      <c r="O43">
        <f>'FITCR Rel% Transposed'!Q43/SUM('FITCR Rel% Transposed'!$K43:$R43)*100</f>
        <v>7.7277970011534025</v>
      </c>
      <c r="P43">
        <f>'FITCR Rel% Transposed'!R43/SUM('FITCR Rel% Transposed'!$K43:$R43)*100</f>
        <v>33.564013840830448</v>
      </c>
      <c r="Q43">
        <f>SUM('FITCR Rel% Transposed'!K43:R43)</f>
        <v>31.04189044038668</v>
      </c>
    </row>
    <row r="44" spans="1:17" x14ac:dyDescent="0.25">
      <c r="A44" s="10" t="s">
        <v>39</v>
      </c>
      <c r="B44" s="39">
        <v>2</v>
      </c>
      <c r="C44" s="11" t="s">
        <v>31</v>
      </c>
      <c r="D44" s="12">
        <v>13</v>
      </c>
      <c r="E44" s="18">
        <v>15</v>
      </c>
      <c r="F44" s="7" t="s">
        <v>27</v>
      </c>
      <c r="G44" s="11" t="s">
        <v>43</v>
      </c>
      <c r="H44" s="16">
        <v>4</v>
      </c>
      <c r="I44">
        <f>'FITCR Rel% Transposed'!K44/SUM('FITCR Rel% Transposed'!$K44:$R44)*100</f>
        <v>40.209790209790214</v>
      </c>
      <c r="J44">
        <f>'FITCR Rel% Transposed'!L44/SUM('FITCR Rel% Transposed'!$K44:$R44)*100</f>
        <v>11.188811188811188</v>
      </c>
      <c r="K44">
        <f>'FITCR Rel% Transposed'!M44/SUM('FITCR Rel% Transposed'!$K44:$R44)*100</f>
        <v>7.6923076923076925</v>
      </c>
      <c r="L44">
        <f>'FITCR Rel% Transposed'!N44/SUM('FITCR Rel% Transposed'!$K44:$R44)*100</f>
        <v>13.986013986013987</v>
      </c>
      <c r="M44">
        <f>'FITCR Rel% Transposed'!O44/SUM('FITCR Rel% Transposed'!$K44:$R44)*100</f>
        <v>4.5454545454545459</v>
      </c>
      <c r="N44">
        <f>'FITCR Rel% Transposed'!P44/SUM('FITCR Rel% Transposed'!$K44:$R44)*100</f>
        <v>2.6223776223776225</v>
      </c>
      <c r="O44">
        <f>'FITCR Rel% Transposed'!Q44/SUM('FITCR Rel% Transposed'!$K44:$R44)*100</f>
        <v>1.7482517482517483</v>
      </c>
      <c r="P44">
        <f>'FITCR Rel% Transposed'!R44/SUM('FITCR Rel% Transposed'!$K44:$R44)*100</f>
        <v>18.006993006993007</v>
      </c>
      <c r="Q44">
        <f>SUM('FITCR Rel% Transposed'!K44:R44)</f>
        <v>26.118721461187214</v>
      </c>
    </row>
    <row r="45" spans="1:17" x14ac:dyDescent="0.25">
      <c r="A45" s="10" t="s">
        <v>39</v>
      </c>
      <c r="B45" s="39">
        <v>2</v>
      </c>
      <c r="C45" s="11" t="s">
        <v>32</v>
      </c>
      <c r="D45" s="12">
        <v>13</v>
      </c>
      <c r="E45" s="19">
        <v>150</v>
      </c>
      <c r="F45" s="11" t="s">
        <v>30</v>
      </c>
      <c r="G45" s="11" t="s">
        <v>43</v>
      </c>
      <c r="H45" s="16">
        <v>4</v>
      </c>
      <c r="I45">
        <f>'FITCR Rel% Transposed'!K45/SUM('FITCR Rel% Transposed'!$K45:$R45)*100</f>
        <v>35.364041604754824</v>
      </c>
      <c r="J45">
        <f>'FITCR Rel% Transposed'!L45/SUM('FITCR Rel% Transposed'!$K45:$R45)*100</f>
        <v>9.3610698365527494</v>
      </c>
      <c r="K45">
        <f>'FITCR Rel% Transposed'!M45/SUM('FITCR Rel% Transposed'!$K45:$R45)*100</f>
        <v>6.5378900445765238</v>
      </c>
      <c r="L45">
        <f>'FITCR Rel% Transposed'!N45/SUM('FITCR Rel% Transposed'!$K45:$R45)*100</f>
        <v>13.224368499257059</v>
      </c>
      <c r="M45">
        <f>'FITCR Rel% Transposed'!O45/SUM('FITCR Rel% Transposed'!$K45:$R45)*100</f>
        <v>4.1604754829123332</v>
      </c>
      <c r="N45">
        <f>'FITCR Rel% Transposed'!P45/SUM('FITCR Rel% Transposed'!$K45:$R45)*100</f>
        <v>2.823179791976226</v>
      </c>
      <c r="O45">
        <f>'FITCR Rel% Transposed'!Q45/SUM('FITCR Rel% Transposed'!$K45:$R45)*100</f>
        <v>3.4175334323922733</v>
      </c>
      <c r="P45">
        <f>'FITCR Rel% Transposed'!R45/SUM('FITCR Rel% Transposed'!$K45:$R45)*100</f>
        <v>25.111441307578009</v>
      </c>
      <c r="Q45">
        <f>SUM('FITCR Rel% Transposed'!K45:R45)</f>
        <v>24.544128373450036</v>
      </c>
    </row>
    <row r="46" spans="1:17" x14ac:dyDescent="0.25">
      <c r="A46" s="10" t="s">
        <v>39</v>
      </c>
      <c r="B46" s="39">
        <v>2</v>
      </c>
      <c r="C46" s="11" t="s">
        <v>33</v>
      </c>
      <c r="D46" s="12">
        <v>26</v>
      </c>
      <c r="E46" s="18">
        <v>15</v>
      </c>
      <c r="F46" s="7" t="s">
        <v>27</v>
      </c>
      <c r="G46" s="11" t="s">
        <v>43</v>
      </c>
      <c r="H46" s="16">
        <v>4</v>
      </c>
      <c r="I46">
        <f>'FITCR Rel% Transposed'!K46/SUM('FITCR Rel% Transposed'!$K46:$R46)*100</f>
        <v>30.635118306351185</v>
      </c>
      <c r="J46">
        <f>'FITCR Rel% Transposed'!L46/SUM('FITCR Rel% Transposed'!$K46:$R46)*100</f>
        <v>11.207970112079698</v>
      </c>
      <c r="K46">
        <f>'FITCR Rel% Transposed'!M46/SUM('FITCR Rel% Transposed'!$K46:$R46)*100</f>
        <v>6.9738480697384793</v>
      </c>
      <c r="L46">
        <f>'FITCR Rel% Transposed'!N46/SUM('FITCR Rel% Transposed'!$K46:$R46)*100</f>
        <v>12.20423412204234</v>
      </c>
      <c r="M46">
        <f>'FITCR Rel% Transposed'!O46/SUM('FITCR Rel% Transposed'!$K46:$R46)*100</f>
        <v>4.4831880448318797</v>
      </c>
      <c r="N46">
        <f>'FITCR Rel% Transposed'!P46/SUM('FITCR Rel% Transposed'!$K46:$R46)*100</f>
        <v>2.4906600249066</v>
      </c>
      <c r="O46">
        <f>'FITCR Rel% Transposed'!Q46/SUM('FITCR Rel% Transposed'!$K46:$R46)*100</f>
        <v>5.1058530510585305</v>
      </c>
      <c r="P46">
        <f>'FITCR Rel% Transposed'!R46/SUM('FITCR Rel% Transposed'!$K46:$R46)*100</f>
        <v>26.89912826899128</v>
      </c>
      <c r="Q46">
        <f>SUM('FITCR Rel% Transposed'!K46:R46)</f>
        <v>28.658101356174164</v>
      </c>
    </row>
    <row r="47" spans="1:17" x14ac:dyDescent="0.25">
      <c r="A47" s="10" t="s">
        <v>39</v>
      </c>
      <c r="B47" s="39">
        <v>2</v>
      </c>
      <c r="C47" s="11" t="s">
        <v>34</v>
      </c>
      <c r="D47" s="12">
        <v>26</v>
      </c>
      <c r="E47" s="19">
        <v>150</v>
      </c>
      <c r="F47" s="11" t="s">
        <v>30</v>
      </c>
      <c r="G47" s="11" t="s">
        <v>43</v>
      </c>
      <c r="H47" s="16">
        <v>4</v>
      </c>
      <c r="I47">
        <f>'FITCR Rel% Transposed'!K47/SUM('FITCR Rel% Transposed'!$K47:$R47)*100</f>
        <v>36.21673003802281</v>
      </c>
      <c r="J47">
        <f>'FITCR Rel% Transposed'!L47/SUM('FITCR Rel% Transposed'!$K47:$R47)*100</f>
        <v>9.3155893536121681</v>
      </c>
      <c r="K47">
        <f>'FITCR Rel% Transposed'!M47/SUM('FITCR Rel% Transposed'!$K47:$R47)*100</f>
        <v>11.50190114068441</v>
      </c>
      <c r="L47">
        <f>'FITCR Rel% Transposed'!N47/SUM('FITCR Rel% Transposed'!$K47:$R47)*100</f>
        <v>14.82889733840304</v>
      </c>
      <c r="M47">
        <f>'FITCR Rel% Transposed'!O47/SUM('FITCR Rel% Transposed'!$K47:$R47)*100</f>
        <v>3.2319391634980987</v>
      </c>
      <c r="N47">
        <f>'FITCR Rel% Transposed'!P47/SUM('FITCR Rel% Transposed'!$K47:$R47)*100</f>
        <v>3.3269961977186311</v>
      </c>
      <c r="O47">
        <f>'FITCR Rel% Transposed'!Q47/SUM('FITCR Rel% Transposed'!$K47:$R47)*100</f>
        <v>3.041825095057034</v>
      </c>
      <c r="P47">
        <f>'FITCR Rel% Transposed'!R47/SUM('FITCR Rel% Transposed'!$K47:$R47)*100</f>
        <v>18.536121673003798</v>
      </c>
      <c r="Q47">
        <f>SUM('FITCR Rel% Transposed'!K47:R47)</f>
        <v>27.546478135637603</v>
      </c>
    </row>
    <row r="48" spans="1:17" x14ac:dyDescent="0.25">
      <c r="A48" s="10" t="s">
        <v>39</v>
      </c>
      <c r="B48" s="39">
        <v>2</v>
      </c>
      <c r="C48" s="11" t="s">
        <v>35</v>
      </c>
      <c r="D48" s="12">
        <v>34</v>
      </c>
      <c r="E48" s="18">
        <v>15</v>
      </c>
      <c r="F48" s="7" t="s">
        <v>27</v>
      </c>
      <c r="G48" s="11" t="s">
        <v>43</v>
      </c>
      <c r="H48" s="16">
        <v>4</v>
      </c>
      <c r="I48">
        <f>'FITCR Rel% Transposed'!K48/SUM('FITCR Rel% Transposed'!$K48:$R48)*100</f>
        <v>37.734241908006815</v>
      </c>
      <c r="J48">
        <f>'FITCR Rel% Transposed'!L48/SUM('FITCR Rel% Transposed'!$K48:$R48)*100</f>
        <v>9.7103918228279387</v>
      </c>
      <c r="K48">
        <f>'FITCR Rel% Transposed'!M48/SUM('FITCR Rel% Transposed'!$K48:$R48)*100</f>
        <v>11.158432708688245</v>
      </c>
      <c r="L48">
        <f>'FITCR Rel% Transposed'!N48/SUM('FITCR Rel% Transposed'!$K48:$R48)*100</f>
        <v>12.862010221465079</v>
      </c>
      <c r="M48">
        <f>'FITCR Rel% Transposed'!O48/SUM('FITCR Rel% Transposed'!$K48:$R48)*100</f>
        <v>2.2146507666098811</v>
      </c>
      <c r="N48">
        <f>'FITCR Rel% Transposed'!P48/SUM('FITCR Rel% Transposed'!$K48:$R48)*100</f>
        <v>2.2146507666098811</v>
      </c>
      <c r="O48">
        <f>'FITCR Rel% Transposed'!Q48/SUM('FITCR Rel% Transposed'!$K48:$R48)*100</f>
        <v>2.9812606473594552</v>
      </c>
      <c r="P48">
        <f>'FITCR Rel% Transposed'!R48/SUM('FITCR Rel% Transposed'!$K48:$R48)*100</f>
        <v>21.124361158432709</v>
      </c>
      <c r="Q48">
        <f>SUM('FITCR Rel% Transposed'!K48:R48)</f>
        <v>28.268721406212375</v>
      </c>
    </row>
    <row r="49" spans="1:17" x14ac:dyDescent="0.25">
      <c r="A49" s="10" t="s">
        <v>39</v>
      </c>
      <c r="B49" s="39">
        <v>2</v>
      </c>
      <c r="C49" s="11" t="s">
        <v>36</v>
      </c>
      <c r="D49" s="12">
        <v>34</v>
      </c>
      <c r="E49" s="19">
        <v>150</v>
      </c>
      <c r="F49" s="11" t="s">
        <v>30</v>
      </c>
      <c r="G49" s="11" t="s">
        <v>43</v>
      </c>
      <c r="H49" s="16">
        <v>4</v>
      </c>
      <c r="I49">
        <f>'FITCR Rel% Transposed'!K49/SUM('FITCR Rel% Transposed'!$K49:$R49)*100</f>
        <v>36.980491942324001</v>
      </c>
      <c r="J49">
        <f>'FITCR Rel% Transposed'!L49/SUM('FITCR Rel% Transposed'!$K49:$R49)*100</f>
        <v>8.7362171331636986</v>
      </c>
      <c r="K49">
        <f>'FITCR Rel% Transposed'!M49/SUM('FITCR Rel% Transposed'!$K49:$R49)*100</f>
        <v>8.9906700593723503</v>
      </c>
      <c r="L49">
        <f>'FITCR Rel% Transposed'!N49/SUM('FITCR Rel% Transposed'!$K49:$R49)*100</f>
        <v>12.213740458015266</v>
      </c>
      <c r="M49">
        <f>'FITCR Rel% Transposed'!O49/SUM('FITCR Rel% Transposed'!$K49:$R49)*100</f>
        <v>2.8837998303647159</v>
      </c>
      <c r="N49">
        <f>'FITCR Rel% Transposed'!P49/SUM('FITCR Rel% Transposed'!$K49:$R49)*100</f>
        <v>2.4597116200169635</v>
      </c>
      <c r="O49">
        <f>'FITCR Rel% Transposed'!Q49/SUM('FITCR Rel% Transposed'!$K49:$R49)*100</f>
        <v>3.8167938931297711</v>
      </c>
      <c r="P49">
        <f>'FITCR Rel% Transposed'!R49/SUM('FITCR Rel% Transposed'!$K49:$R49)*100</f>
        <v>23.918575063613233</v>
      </c>
      <c r="Q49">
        <f>SUM('FITCR Rel% Transposed'!K49:R49)</f>
        <v>30.410110910497806</v>
      </c>
    </row>
    <row r="50" spans="1:17" x14ac:dyDescent="0.25">
      <c r="A50" s="10" t="s">
        <v>39</v>
      </c>
      <c r="B50" s="39">
        <v>2</v>
      </c>
      <c r="C50" s="11" t="s">
        <v>37</v>
      </c>
      <c r="D50" s="12">
        <v>52</v>
      </c>
      <c r="E50" s="18">
        <v>15</v>
      </c>
      <c r="F50" s="7" t="s">
        <v>27</v>
      </c>
      <c r="G50" s="11" t="s">
        <v>43</v>
      </c>
      <c r="H50" s="16">
        <v>4</v>
      </c>
      <c r="I50">
        <f>'FITCR Rel% Transposed'!K50/SUM('FITCR Rel% Transposed'!$K50:$R50)*100</f>
        <v>33.87715930902111</v>
      </c>
      <c r="J50">
        <f>'FITCR Rel% Transposed'!L50/SUM('FITCR Rel% Transposed'!$K50:$R50)*100</f>
        <v>10.556621880998081</v>
      </c>
      <c r="K50">
        <f>'FITCR Rel% Transposed'!M50/SUM('FITCR Rel% Transposed'!$K50:$R50)*100</f>
        <v>7.1017274472168905</v>
      </c>
      <c r="L50">
        <f>'FITCR Rel% Transposed'!N50/SUM('FITCR Rel% Transposed'!$K50:$R50)*100</f>
        <v>10.652591170825335</v>
      </c>
      <c r="M50">
        <f>'FITCR Rel% Transposed'!O50/SUM('FITCR Rel% Transposed'!$K50:$R50)*100</f>
        <v>4.9904030710172744</v>
      </c>
      <c r="N50">
        <f>'FITCR Rel% Transposed'!P50/SUM('FITCR Rel% Transposed'!$K50:$R50)*100</f>
        <v>2.3992322456813819</v>
      </c>
      <c r="O50">
        <f>'FITCR Rel% Transposed'!Q50/SUM('FITCR Rel% Transposed'!$K50:$R50)*100</f>
        <v>4.7984644913627639</v>
      </c>
      <c r="P50">
        <f>'FITCR Rel% Transposed'!R50/SUM('FITCR Rel% Transposed'!$K50:$R50)*100</f>
        <v>25.62380038387716</v>
      </c>
      <c r="Q50">
        <f>SUM('FITCR Rel% Transposed'!K50:R50)</f>
        <v>28.594950603732162</v>
      </c>
    </row>
    <row r="51" spans="1:17" x14ac:dyDescent="0.25">
      <c r="A51" s="10" t="s">
        <v>39</v>
      </c>
      <c r="B51" s="39">
        <v>2</v>
      </c>
      <c r="C51" s="11" t="s">
        <v>38</v>
      </c>
      <c r="D51" s="12">
        <v>52</v>
      </c>
      <c r="E51" s="19">
        <v>150</v>
      </c>
      <c r="F51" s="11" t="s">
        <v>30</v>
      </c>
      <c r="G51" s="11" t="s">
        <v>43</v>
      </c>
      <c r="H51" s="16">
        <v>4</v>
      </c>
      <c r="I51">
        <f>'FITCR Rel% Transposed'!K51/SUM('FITCR Rel% Transposed'!$K51:$R51)*100</f>
        <v>45.011600928074238</v>
      </c>
      <c r="J51">
        <f>'FITCR Rel% Transposed'!L51/SUM('FITCR Rel% Transposed'!$K51:$R51)*100</f>
        <v>8.8167053364269119</v>
      </c>
      <c r="K51">
        <f>'FITCR Rel% Transposed'!M51/SUM('FITCR Rel% Transposed'!$K51:$R51)*100</f>
        <v>13.921113689095124</v>
      </c>
      <c r="L51">
        <f>'FITCR Rel% Transposed'!N51/SUM('FITCR Rel% Transposed'!$K51:$R51)*100</f>
        <v>11.36890951276102</v>
      </c>
      <c r="M51">
        <f>'FITCR Rel% Transposed'!O51/SUM('FITCR Rel% Transposed'!$K51:$R51)*100</f>
        <v>3.7122969837586997</v>
      </c>
      <c r="N51">
        <f>'FITCR Rel% Transposed'!P51/SUM('FITCR Rel% Transposed'!$K51:$R51)*100</f>
        <v>3.480278422273781</v>
      </c>
      <c r="O51">
        <f>'FITCR Rel% Transposed'!Q51/SUM('FITCR Rel% Transposed'!$K51:$R51)*100</f>
        <v>1.160092807424594</v>
      </c>
      <c r="P51">
        <f>'FITCR Rel% Transposed'!R51/SUM('FITCR Rel% Transposed'!$K51:$R51)*100</f>
        <v>12.529002320185612</v>
      </c>
      <c r="Q51">
        <f>SUM('FITCR Rel% Transposed'!K51:R51)</f>
        <v>23.655323819978051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5" sqref="F5"/>
    </sheetView>
  </sheetViews>
  <sheetFormatPr defaultColWidth="8.85546875" defaultRowHeight="15" x14ac:dyDescent="0.25"/>
  <cols>
    <col min="1" max="1" width="10.42578125" style="16" customWidth="1"/>
    <col min="2" max="2" width="8.85546875" style="16" customWidth="1"/>
    <col min="3" max="3" width="12.140625" style="16" customWidth="1"/>
    <col min="4" max="4" width="13.7109375" style="16" customWidth="1"/>
  </cols>
  <sheetData>
    <row r="1" spans="1:12" s="1" customFormat="1" ht="15.75" thickBot="1" x14ac:dyDescent="0.3">
      <c r="A1" s="4" t="s">
        <v>21</v>
      </c>
      <c r="B1" s="4" t="s">
        <v>22</v>
      </c>
      <c r="C1" s="4" t="s">
        <v>23</v>
      </c>
      <c r="D1" s="4" t="s">
        <v>24</v>
      </c>
      <c r="E1" s="34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</row>
    <row r="2" spans="1:12" x14ac:dyDescent="0.25">
      <c r="A2" s="7" t="s">
        <v>26</v>
      </c>
      <c r="B2" s="8">
        <v>11</v>
      </c>
      <c r="C2" s="7" t="s">
        <v>27</v>
      </c>
      <c r="D2" s="11" t="s">
        <v>40</v>
      </c>
      <c r="E2">
        <v>-3.8747896730927591</v>
      </c>
      <c r="F2">
        <v>0.79785168143373131</v>
      </c>
      <c r="G2">
        <v>-1.8451691007127331</v>
      </c>
      <c r="H2">
        <v>0.81469601134750391</v>
      </c>
      <c r="I2">
        <v>0.67154344352635442</v>
      </c>
      <c r="J2">
        <v>4.1407967852778116E-2</v>
      </c>
      <c r="K2">
        <v>0.6980217606929684</v>
      </c>
      <c r="L2">
        <v>1.8812208140173912</v>
      </c>
    </row>
    <row r="3" spans="1:12" x14ac:dyDescent="0.25">
      <c r="A3" s="11" t="s">
        <v>29</v>
      </c>
      <c r="B3" s="12">
        <v>11</v>
      </c>
      <c r="C3" s="11" t="s">
        <v>30</v>
      </c>
      <c r="D3" s="11" t="s">
        <v>40</v>
      </c>
      <c r="E3">
        <v>-1.1473451920287001</v>
      </c>
      <c r="F3">
        <v>1.4318633744841363</v>
      </c>
      <c r="G3">
        <v>-0.4559478186643573</v>
      </c>
      <c r="H3">
        <v>-0.25758811279218241</v>
      </c>
      <c r="I3">
        <v>0.56788285286598938</v>
      </c>
      <c r="J3">
        <v>-1.6859022194459228E-3</v>
      </c>
      <c r="K3">
        <v>-1.1656239213553234</v>
      </c>
      <c r="L3">
        <v>0.24769452871490838</v>
      </c>
    </row>
    <row r="4" spans="1:12" x14ac:dyDescent="0.25">
      <c r="A4" s="11" t="s">
        <v>31</v>
      </c>
      <c r="B4" s="12">
        <v>13</v>
      </c>
      <c r="C4" s="7" t="s">
        <v>27</v>
      </c>
      <c r="D4" s="11" t="s">
        <v>40</v>
      </c>
      <c r="E4">
        <v>2.074968249071512</v>
      </c>
      <c r="F4">
        <v>0.26578632125929991</v>
      </c>
      <c r="G4">
        <v>0.25893533227296572</v>
      </c>
      <c r="H4">
        <v>-1.0567350029447231</v>
      </c>
      <c r="I4">
        <v>0.33145164844410435</v>
      </c>
      <c r="J4">
        <v>-0.15540927647947306</v>
      </c>
      <c r="K4">
        <v>-0.33497730359496636</v>
      </c>
      <c r="L4">
        <v>-1.0361019074595657</v>
      </c>
    </row>
    <row r="5" spans="1:12" x14ac:dyDescent="0.25">
      <c r="A5" s="11" t="s">
        <v>32</v>
      </c>
      <c r="B5" s="12">
        <v>13</v>
      </c>
      <c r="C5" s="11" t="s">
        <v>30</v>
      </c>
      <c r="D5" s="11" t="s">
        <v>40</v>
      </c>
      <c r="E5">
        <v>1.1098142467363203</v>
      </c>
      <c r="F5">
        <v>0.53617734098394854</v>
      </c>
      <c r="G5">
        <v>0.15604834632541975</v>
      </c>
      <c r="H5">
        <v>0.61607250197249908</v>
      </c>
      <c r="I5">
        <v>1.0205243383669542</v>
      </c>
      <c r="J5">
        <v>7.8024173162709876E-2</v>
      </c>
      <c r="K5">
        <v>1.0654678544387395</v>
      </c>
      <c r="L5">
        <v>1.2346529237966566</v>
      </c>
    </row>
    <row r="6" spans="1:12" x14ac:dyDescent="0.25">
      <c r="A6" s="11" t="s">
        <v>33</v>
      </c>
      <c r="B6" s="12">
        <v>26</v>
      </c>
      <c r="C6" s="7" t="s">
        <v>27</v>
      </c>
      <c r="D6" s="11" t="s">
        <v>40</v>
      </c>
      <c r="E6">
        <v>0.60637539737325952</v>
      </c>
      <c r="F6">
        <v>1.5422662171852906</v>
      </c>
      <c r="G6">
        <v>2.4350631217509022E-2</v>
      </c>
      <c r="H6">
        <v>0.53086610057034056</v>
      </c>
      <c r="I6">
        <v>0.93014943245157244</v>
      </c>
      <c r="J6">
        <v>0.13363805132398177</v>
      </c>
      <c r="K6">
        <v>1.6312912313153587</v>
      </c>
      <c r="L6">
        <v>4.5201696948575494</v>
      </c>
    </row>
    <row r="7" spans="1:12" x14ac:dyDescent="0.25">
      <c r="A7" s="11" t="s">
        <v>34</v>
      </c>
      <c r="B7" s="12">
        <v>26</v>
      </c>
      <c r="C7" s="11" t="s">
        <v>30</v>
      </c>
      <c r="D7" s="11" t="s">
        <v>40</v>
      </c>
      <c r="E7">
        <v>1.6565307487291667</v>
      </c>
      <c r="F7">
        <v>0.65155942689784907</v>
      </c>
      <c r="G7">
        <v>0.25540207088992917</v>
      </c>
      <c r="H7">
        <v>2.0970807897450428</v>
      </c>
      <c r="I7">
        <v>0.75204008684164569</v>
      </c>
      <c r="J7">
        <v>0.47464757643942662</v>
      </c>
      <c r="K7">
        <v>0.49457898603483552</v>
      </c>
      <c r="L7">
        <v>3.0061013174497018</v>
      </c>
    </row>
    <row r="8" spans="1:12" x14ac:dyDescent="0.25">
      <c r="A8" s="11" t="s">
        <v>35</v>
      </c>
      <c r="B8" s="12">
        <v>34</v>
      </c>
      <c r="C8" s="7" t="s">
        <v>27</v>
      </c>
      <c r="D8" s="11" t="s">
        <v>40</v>
      </c>
      <c r="E8">
        <v>-1.1398876875366692</v>
      </c>
      <c r="F8">
        <v>-1.1551716487449895</v>
      </c>
      <c r="G8">
        <v>-1.4490181287501165</v>
      </c>
      <c r="H8">
        <v>-0.53937592135169377</v>
      </c>
      <c r="I8">
        <v>7.5926775034881988E-2</v>
      </c>
      <c r="J8">
        <v>8.8745581209602242E-2</v>
      </c>
      <c r="K8">
        <v>0.19376118564096501</v>
      </c>
      <c r="L8">
        <v>1.365695888614435</v>
      </c>
    </row>
    <row r="9" spans="1:12" x14ac:dyDescent="0.25">
      <c r="A9" s="11" t="s">
        <v>36</v>
      </c>
      <c r="B9" s="12">
        <v>34</v>
      </c>
      <c r="C9" s="11" t="s">
        <v>30</v>
      </c>
      <c r="D9" s="11" t="s">
        <v>40</v>
      </c>
      <c r="E9">
        <v>-0.83300968057487168</v>
      </c>
      <c r="F9">
        <v>-0.74343441505874397</v>
      </c>
      <c r="G9">
        <v>-0.26843034589750658</v>
      </c>
      <c r="H9">
        <v>0.17834475652986237</v>
      </c>
      <c r="I9">
        <v>0.37248269330664596</v>
      </c>
      <c r="J9">
        <v>0.59388266741442541</v>
      </c>
      <c r="K9">
        <v>0.67907989146754644</v>
      </c>
      <c r="L9">
        <v>3.8070159323106445</v>
      </c>
    </row>
    <row r="10" spans="1:12" x14ac:dyDescent="0.25">
      <c r="A10" s="11" t="s">
        <v>37</v>
      </c>
      <c r="B10" s="12">
        <v>52</v>
      </c>
      <c r="C10" s="7" t="s">
        <v>27</v>
      </c>
      <c r="D10" s="11" t="s">
        <v>40</v>
      </c>
      <c r="E10">
        <v>-3.8171275207445881</v>
      </c>
      <c r="F10">
        <v>-1.657785230811498</v>
      </c>
      <c r="G10">
        <v>1.5811310093864164</v>
      </c>
      <c r="H10">
        <v>-0.13270316608501043</v>
      </c>
      <c r="I10">
        <v>0.80794715718456755</v>
      </c>
      <c r="J10">
        <v>0.22824555787814896</v>
      </c>
      <c r="K10">
        <v>-0.48493676512705952</v>
      </c>
      <c r="L10">
        <v>0.68865685993725112</v>
      </c>
    </row>
    <row r="11" spans="1:12" x14ac:dyDescent="0.25">
      <c r="A11" s="11" t="s">
        <v>38</v>
      </c>
      <c r="B11" s="12">
        <v>52</v>
      </c>
      <c r="C11" s="11" t="s">
        <v>30</v>
      </c>
      <c r="D11" s="11" t="s">
        <v>40</v>
      </c>
      <c r="E11">
        <v>-1.0029401496331314</v>
      </c>
      <c r="F11">
        <v>-0.69752813916515932</v>
      </c>
      <c r="G11">
        <v>-0.86790678081025785</v>
      </c>
      <c r="H11">
        <v>0.17268690436001943</v>
      </c>
      <c r="I11">
        <v>0.30945147021908298</v>
      </c>
      <c r="J11">
        <v>4.6165254298418001E-2</v>
      </c>
      <c r="K11">
        <v>-1.1397047154921944E-2</v>
      </c>
      <c r="L11">
        <v>-0.21712096162224703</v>
      </c>
    </row>
    <row r="12" spans="1:12" x14ac:dyDescent="0.25">
      <c r="A12" s="7" t="s">
        <v>26</v>
      </c>
      <c r="B12" s="8">
        <v>11</v>
      </c>
      <c r="C12" s="7" t="s">
        <v>27</v>
      </c>
      <c r="D12" s="11" t="s">
        <v>41</v>
      </c>
      <c r="E12">
        <v>-2.3094493914423913</v>
      </c>
      <c r="F12">
        <v>4.0406975639017304</v>
      </c>
      <c r="G12">
        <v>0.23721457100130783</v>
      </c>
      <c r="H12">
        <v>4.1559245706922061</v>
      </c>
      <c r="I12">
        <v>5.1919262745510313</v>
      </c>
      <c r="J12">
        <v>2.2440918265521965</v>
      </c>
      <c r="K12">
        <v>6.2349199485536411E-2</v>
      </c>
      <c r="L12">
        <v>0.9219152312052783</v>
      </c>
    </row>
    <row r="13" spans="1:12" x14ac:dyDescent="0.25">
      <c r="A13" s="11" t="s">
        <v>29</v>
      </c>
      <c r="B13" s="12">
        <v>11</v>
      </c>
      <c r="C13" s="11" t="s">
        <v>30</v>
      </c>
      <c r="D13" s="11" t="s">
        <v>41</v>
      </c>
      <c r="E13">
        <v>-3.4453474182606447</v>
      </c>
      <c r="F13">
        <v>0.19114751403406793</v>
      </c>
      <c r="G13">
        <v>-0.50668733438069569</v>
      </c>
      <c r="H13">
        <v>0.159700020865162</v>
      </c>
      <c r="I13">
        <v>0.40522341197646994</v>
      </c>
      <c r="J13">
        <v>-0.11354375311355142</v>
      </c>
      <c r="K13">
        <v>-1.2570345047219493</v>
      </c>
      <c r="L13">
        <v>-0.91114535763453564</v>
      </c>
    </row>
    <row r="14" spans="1:12" x14ac:dyDescent="0.25">
      <c r="A14" s="11" t="s">
        <v>31</v>
      </c>
      <c r="B14" s="12">
        <v>13</v>
      </c>
      <c r="C14" s="7" t="s">
        <v>27</v>
      </c>
      <c r="D14" s="11" t="s">
        <v>41</v>
      </c>
      <c r="E14">
        <v>-3.5383409697675239</v>
      </c>
      <c r="F14">
        <v>-1.0984758566193089</v>
      </c>
      <c r="G14">
        <v>-0.20779339028411448</v>
      </c>
      <c r="H14">
        <v>-0.35510231954656124</v>
      </c>
      <c r="I14">
        <v>-0.10324632459343697</v>
      </c>
      <c r="J14">
        <v>-0.36437009986439772</v>
      </c>
      <c r="K14">
        <v>0.27445637151767222</v>
      </c>
      <c r="L14">
        <v>0.86287912538168587</v>
      </c>
    </row>
    <row r="15" spans="1:12" x14ac:dyDescent="0.25">
      <c r="A15" s="11" t="s">
        <v>32</v>
      </c>
      <c r="B15" s="12">
        <v>13</v>
      </c>
      <c r="C15" s="11" t="s">
        <v>30</v>
      </c>
      <c r="D15" s="11" t="s">
        <v>41</v>
      </c>
      <c r="E15">
        <v>-0.6884720495958252</v>
      </c>
      <c r="F15">
        <v>-0.8591635952774801</v>
      </c>
      <c r="G15">
        <v>0.23566306748479482</v>
      </c>
      <c r="H15">
        <v>9.6461447449235127E-2</v>
      </c>
      <c r="I15">
        <v>0.74219332445873665</v>
      </c>
      <c r="J15">
        <v>-0.27716517461836632</v>
      </c>
      <c r="K15">
        <v>0.51492757047956728</v>
      </c>
      <c r="L15">
        <v>-1.8034307331985096</v>
      </c>
    </row>
    <row r="16" spans="1:12" x14ac:dyDescent="0.25">
      <c r="A16" s="11" t="s">
        <v>33</v>
      </c>
      <c r="B16" s="12">
        <v>26</v>
      </c>
      <c r="C16" s="7" t="s">
        <v>27</v>
      </c>
      <c r="D16" s="11" t="s">
        <v>41</v>
      </c>
      <c r="E16">
        <v>-0.44926115274178891</v>
      </c>
      <c r="F16">
        <v>0.28809790601582752</v>
      </c>
      <c r="G16">
        <v>0.70952097485818322</v>
      </c>
      <c r="H16">
        <v>0.27120246515862423</v>
      </c>
      <c r="I16">
        <v>0.5927410883115064</v>
      </c>
      <c r="J16">
        <v>3.8693185797324725E-2</v>
      </c>
      <c r="K16">
        <v>0.44041949716366691</v>
      </c>
      <c r="L16">
        <v>-0.8907311436375096</v>
      </c>
    </row>
    <row r="17" spans="1:12" x14ac:dyDescent="0.25">
      <c r="A17" s="11" t="s">
        <v>34</v>
      </c>
      <c r="B17" s="12">
        <v>26</v>
      </c>
      <c r="C17" s="11" t="s">
        <v>30</v>
      </c>
      <c r="D17" s="11" t="s">
        <v>41</v>
      </c>
      <c r="E17">
        <v>-0.73543230635954782</v>
      </c>
      <c r="F17">
        <v>0.87407897405432933</v>
      </c>
      <c r="G17">
        <v>0.63243905571503456</v>
      </c>
      <c r="H17">
        <v>3.4667617424454673</v>
      </c>
      <c r="I17">
        <v>0.89812891462370281</v>
      </c>
      <c r="J17">
        <v>1.6575615740462959</v>
      </c>
      <c r="K17">
        <v>0.79518525148551766</v>
      </c>
      <c r="L17">
        <v>2.4773918161771307</v>
      </c>
    </row>
    <row r="18" spans="1:12" x14ac:dyDescent="0.25">
      <c r="A18" s="11" t="s">
        <v>35</v>
      </c>
      <c r="B18" s="12">
        <v>34</v>
      </c>
      <c r="C18" s="7" t="s">
        <v>27</v>
      </c>
      <c r="D18" s="11" t="s">
        <v>41</v>
      </c>
      <c r="E18">
        <v>0.29764005672473104</v>
      </c>
      <c r="F18">
        <v>-1.2310226746349278</v>
      </c>
      <c r="G18">
        <v>-1.2129783351971009</v>
      </c>
      <c r="H18">
        <v>9.9213352241576569E-2</v>
      </c>
      <c r="I18">
        <v>0.19222205563474681</v>
      </c>
      <c r="J18">
        <v>0.25286486946130832</v>
      </c>
      <c r="K18">
        <v>7.0936427981623695E-2</v>
      </c>
      <c r="L18">
        <v>4.6260234364845054E-2</v>
      </c>
    </row>
    <row r="19" spans="1:12" x14ac:dyDescent="0.25">
      <c r="A19" s="11" t="s">
        <v>36</v>
      </c>
      <c r="B19" s="12">
        <v>34</v>
      </c>
      <c r="C19" s="11" t="s">
        <v>30</v>
      </c>
      <c r="D19" s="11" t="s">
        <v>41</v>
      </c>
      <c r="E19">
        <v>-2.4164332576033107</v>
      </c>
      <c r="F19">
        <v>-0.99905376831651083</v>
      </c>
      <c r="G19">
        <v>-6.8802536719614782E-2</v>
      </c>
      <c r="H19">
        <v>0.75887466130101355</v>
      </c>
      <c r="I19">
        <v>0.34920829849909707</v>
      </c>
      <c r="J19">
        <v>0.21640523277141971</v>
      </c>
      <c r="K19">
        <v>-0.10257403357626771</v>
      </c>
      <c r="L19">
        <v>-0.16751921983906204</v>
      </c>
    </row>
    <row r="20" spans="1:12" x14ac:dyDescent="0.25">
      <c r="A20" s="11" t="s">
        <v>37</v>
      </c>
      <c r="B20" s="12">
        <v>52</v>
      </c>
      <c r="C20" s="7" t="s">
        <v>27</v>
      </c>
      <c r="D20" s="11" t="s">
        <v>41</v>
      </c>
      <c r="E20">
        <v>-8.1766430912540962</v>
      </c>
      <c r="F20">
        <v>-2.5462353485922842</v>
      </c>
      <c r="G20">
        <v>-0.17545372833498263</v>
      </c>
      <c r="H20">
        <v>0.52908491688078207</v>
      </c>
      <c r="I20">
        <v>1.3114768982141398</v>
      </c>
      <c r="J20">
        <v>0.2076845555323534</v>
      </c>
      <c r="K20">
        <v>-0.21199713100242423</v>
      </c>
      <c r="L20">
        <v>-0.66867617551728253</v>
      </c>
    </row>
    <row r="21" spans="1:12" x14ac:dyDescent="0.25">
      <c r="A21" s="11" t="s">
        <v>38</v>
      </c>
      <c r="B21" s="12">
        <v>52</v>
      </c>
      <c r="C21" s="11" t="s">
        <v>30</v>
      </c>
      <c r="D21" s="11" t="s">
        <v>41</v>
      </c>
      <c r="E21">
        <v>-4.0914030945059432</v>
      </c>
      <c r="F21">
        <v>-0.52892090865483787</v>
      </c>
      <c r="G21">
        <v>-2.6655759966074912</v>
      </c>
      <c r="H21">
        <v>0.13475027749519741</v>
      </c>
      <c r="I21">
        <v>0.26614048788174421</v>
      </c>
      <c r="J21">
        <v>7.229937502751782E-2</v>
      </c>
      <c r="K21">
        <v>0.88601493723626379</v>
      </c>
      <c r="L21">
        <v>1.0744104240868149</v>
      </c>
    </row>
    <row r="22" spans="1:12" x14ac:dyDescent="0.25">
      <c r="A22" s="7" t="s">
        <v>26</v>
      </c>
      <c r="B22" s="8">
        <v>11</v>
      </c>
      <c r="C22" s="7" t="s">
        <v>27</v>
      </c>
      <c r="D22" s="11" t="s">
        <v>42</v>
      </c>
      <c r="E22">
        <v>-2.7998644112434485</v>
      </c>
      <c r="F22">
        <v>0.81823545776218509</v>
      </c>
      <c r="G22">
        <v>0.29657327273562606</v>
      </c>
      <c r="H22">
        <v>-0.33549896698587434</v>
      </c>
      <c r="I22">
        <v>0.32938517300047288</v>
      </c>
      <c r="J22">
        <v>0.59202508030233258</v>
      </c>
      <c r="K22">
        <v>0.1075159510332131</v>
      </c>
      <c r="L22">
        <v>-2.6288952374268377</v>
      </c>
    </row>
    <row r="23" spans="1:12" x14ac:dyDescent="0.25">
      <c r="A23" s="11" t="s">
        <v>29</v>
      </c>
      <c r="B23" s="12">
        <v>11</v>
      </c>
      <c r="C23" s="11" t="s">
        <v>30</v>
      </c>
      <c r="D23" s="11" t="s">
        <v>42</v>
      </c>
      <c r="E23">
        <v>-4.7964923862868485</v>
      </c>
      <c r="F23">
        <v>-0.10794518748693016</v>
      </c>
      <c r="G23">
        <v>-1.0018543897882402</v>
      </c>
      <c r="H23">
        <v>-1.0641397653410574</v>
      </c>
      <c r="I23">
        <v>-1.019655149172094E-2</v>
      </c>
      <c r="J23">
        <v>-0.29545804119061159</v>
      </c>
      <c r="K23">
        <v>-1.5890029328047257</v>
      </c>
      <c r="L23">
        <v>-2.7916775401078757</v>
      </c>
    </row>
    <row r="24" spans="1:12" x14ac:dyDescent="0.25">
      <c r="A24" s="11" t="s">
        <v>31</v>
      </c>
      <c r="B24" s="12">
        <v>13</v>
      </c>
      <c r="C24" s="7" t="s">
        <v>27</v>
      </c>
      <c r="D24" s="11" t="s">
        <v>42</v>
      </c>
      <c r="E24">
        <v>-4.4433473042300546</v>
      </c>
      <c r="F24">
        <v>-1.822622221040928</v>
      </c>
      <c r="G24">
        <v>-0.51918671645979253</v>
      </c>
      <c r="H24">
        <v>-0.87247736481869609</v>
      </c>
      <c r="I24">
        <v>-0.80346572951343498</v>
      </c>
      <c r="J24">
        <v>-0.4580312114176387</v>
      </c>
      <c r="K24">
        <v>0.19254575549041175</v>
      </c>
      <c r="L24">
        <v>-1.2621320173295887</v>
      </c>
    </row>
    <row r="25" spans="1:12" x14ac:dyDescent="0.25">
      <c r="A25" s="11" t="s">
        <v>32</v>
      </c>
      <c r="B25" s="12">
        <v>13</v>
      </c>
      <c r="C25" s="11" t="s">
        <v>30</v>
      </c>
      <c r="D25" s="11" t="s">
        <v>42</v>
      </c>
      <c r="E25">
        <v>-2.1406150179869274</v>
      </c>
      <c r="F25">
        <v>-0.81154934660231581</v>
      </c>
      <c r="G25">
        <v>-6.2194291324822903E-2</v>
      </c>
      <c r="H25">
        <v>-0.10033015317741967</v>
      </c>
      <c r="I25">
        <v>0.27160016190672809</v>
      </c>
      <c r="J25">
        <v>-0.28954644983736177</v>
      </c>
      <c r="K25">
        <v>0.1786175831356912</v>
      </c>
      <c r="L25">
        <v>-0.80667263792551314</v>
      </c>
    </row>
    <row r="26" spans="1:12" x14ac:dyDescent="0.25">
      <c r="A26" s="11" t="s">
        <v>33</v>
      </c>
      <c r="B26" s="12">
        <v>26</v>
      </c>
      <c r="C26" s="7" t="s">
        <v>27</v>
      </c>
      <c r="D26" s="11" t="s">
        <v>42</v>
      </c>
      <c r="E26">
        <v>-2.4185002245172882</v>
      </c>
      <c r="F26">
        <v>0.12598627237154414</v>
      </c>
      <c r="G26">
        <v>-0.82083520431073198</v>
      </c>
      <c r="H26">
        <v>-0.34960549105138261</v>
      </c>
      <c r="I26">
        <v>0.35152992494707802</v>
      </c>
      <c r="J26">
        <v>-3.6435948425171616E-2</v>
      </c>
      <c r="K26">
        <v>0.50766566168452121</v>
      </c>
      <c r="L26">
        <v>-0.49124382577458459</v>
      </c>
    </row>
    <row r="27" spans="1:12" x14ac:dyDescent="0.25">
      <c r="A27" s="11" t="s">
        <v>34</v>
      </c>
      <c r="B27" s="12">
        <v>26</v>
      </c>
      <c r="C27" s="11" t="s">
        <v>30</v>
      </c>
      <c r="D27" s="11" t="s">
        <v>42</v>
      </c>
      <c r="E27">
        <v>-1.8995947893720597</v>
      </c>
      <c r="F27">
        <v>-0.68396290555056971</v>
      </c>
      <c r="G27">
        <v>-1.0663974327595116</v>
      </c>
      <c r="H27">
        <v>1.0262843001278181</v>
      </c>
      <c r="I27">
        <v>0.24645780642354032</v>
      </c>
      <c r="J27">
        <v>-0.13597672078540152</v>
      </c>
      <c r="K27">
        <v>0.59795762965380328</v>
      </c>
      <c r="L27">
        <v>1.5664518234478257</v>
      </c>
    </row>
    <row r="28" spans="1:12" x14ac:dyDescent="0.25">
      <c r="A28" s="11" t="s">
        <v>35</v>
      </c>
      <c r="B28" s="12">
        <v>34</v>
      </c>
      <c r="C28" s="7" t="s">
        <v>27</v>
      </c>
      <c r="D28" s="11" t="s">
        <v>42</v>
      </c>
      <c r="E28">
        <v>-3.9847512364326541</v>
      </c>
      <c r="F28">
        <v>-2.5079852616936229</v>
      </c>
      <c r="G28">
        <v>-2.5468524547640623</v>
      </c>
      <c r="H28">
        <v>-0.77898848286169153</v>
      </c>
      <c r="I28">
        <v>-6.5181136316843136E-2</v>
      </c>
      <c r="J28">
        <v>0.16710603041050792</v>
      </c>
      <c r="K28">
        <v>0.25980855357208665</v>
      </c>
      <c r="L28">
        <v>-0.35434306012423722</v>
      </c>
    </row>
    <row r="29" spans="1:12" x14ac:dyDescent="0.25">
      <c r="A29" s="11" t="s">
        <v>36</v>
      </c>
      <c r="B29" s="12">
        <v>34</v>
      </c>
      <c r="C29" s="11" t="s">
        <v>30</v>
      </c>
      <c r="D29" s="11" t="s">
        <v>42</v>
      </c>
      <c r="E29">
        <v>-3.8640796573591807</v>
      </c>
      <c r="F29">
        <v>-1.582282282715197</v>
      </c>
      <c r="G29">
        <v>-0.83084536233074946</v>
      </c>
      <c r="H29">
        <v>-0.32748473940335776</v>
      </c>
      <c r="I29">
        <v>-0.21614473335822509</v>
      </c>
      <c r="J29">
        <v>0.49271676822778138</v>
      </c>
      <c r="K29">
        <v>0.83658775798132923</v>
      </c>
      <c r="L29">
        <v>1.7301669907876596</v>
      </c>
    </row>
    <row r="30" spans="1:12" x14ac:dyDescent="0.25">
      <c r="A30" s="11" t="s">
        <v>37</v>
      </c>
      <c r="B30" s="12">
        <v>52</v>
      </c>
      <c r="C30" s="7" t="s">
        <v>27</v>
      </c>
      <c r="D30" s="11" t="s">
        <v>42</v>
      </c>
      <c r="E30">
        <v>-6.3008820979995575</v>
      </c>
      <c r="F30">
        <v>-2.4923674057588179</v>
      </c>
      <c r="G30">
        <v>5.865893552481749E-2</v>
      </c>
      <c r="H30">
        <v>8.0507879485067768E-3</v>
      </c>
      <c r="I30">
        <v>0.19192183937246793</v>
      </c>
      <c r="J30">
        <v>0.17230922539791019</v>
      </c>
      <c r="K30">
        <v>-0.11154813968653809</v>
      </c>
      <c r="L30">
        <v>0.5197230886758506</v>
      </c>
    </row>
    <row r="31" spans="1:12" x14ac:dyDescent="0.25">
      <c r="A31" s="11" t="s">
        <v>38</v>
      </c>
      <c r="B31" s="12">
        <v>52</v>
      </c>
      <c r="C31" s="11" t="s">
        <v>30</v>
      </c>
      <c r="D31" s="11" t="s">
        <v>42</v>
      </c>
      <c r="E31">
        <v>-5.5791920461358693</v>
      </c>
      <c r="F31">
        <v>1.5009821697038004</v>
      </c>
      <c r="G31">
        <v>-3.2559240767514761</v>
      </c>
      <c r="H31">
        <v>3.2931042864370559</v>
      </c>
      <c r="I31">
        <v>0.37270234406367991</v>
      </c>
      <c r="J31">
        <v>0.99558338719812467</v>
      </c>
      <c r="K31">
        <v>1.0892090968179862</v>
      </c>
      <c r="L31">
        <v>3.6198940228986882</v>
      </c>
    </row>
    <row r="32" spans="1:12" x14ac:dyDescent="0.25">
      <c r="A32" s="7" t="s">
        <v>26</v>
      </c>
      <c r="B32" s="8">
        <v>11</v>
      </c>
      <c r="C32" s="7" t="s">
        <v>27</v>
      </c>
      <c r="D32" s="11" t="s">
        <v>43</v>
      </c>
      <c r="E32">
        <v>0.166285805252679</v>
      </c>
      <c r="F32">
        <v>1.5747827523621667</v>
      </c>
      <c r="G32">
        <v>-1.3759205322230141</v>
      </c>
      <c r="H32">
        <v>1.0875371793583906</v>
      </c>
      <c r="I32">
        <v>0.91099499937723771</v>
      </c>
      <c r="J32">
        <v>0.22365222425525694</v>
      </c>
      <c r="K32">
        <v>9.1343484182365819E-2</v>
      </c>
      <c r="L32">
        <v>-1.1069655543947121E-2</v>
      </c>
    </row>
    <row r="33" spans="1:12" x14ac:dyDescent="0.25">
      <c r="A33" s="11" t="s">
        <v>29</v>
      </c>
      <c r="B33" s="12">
        <v>11</v>
      </c>
      <c r="C33" s="11" t="s">
        <v>30</v>
      </c>
      <c r="D33" s="11" t="s">
        <v>43</v>
      </c>
      <c r="E33">
        <v>-0.67972548601602156</v>
      </c>
      <c r="F33">
        <v>1.6305758944799293</v>
      </c>
      <c r="G33">
        <v>-2.4598027238215581E-2</v>
      </c>
      <c r="H33">
        <v>1.2137759884990555</v>
      </c>
      <c r="I33">
        <v>0.53213732258672852</v>
      </c>
      <c r="J33">
        <v>6.6687984956939783E-2</v>
      </c>
      <c r="K33">
        <v>-0.10932456550318026</v>
      </c>
      <c r="L33">
        <v>3.2215216339649562</v>
      </c>
    </row>
    <row r="34" spans="1:12" x14ac:dyDescent="0.25">
      <c r="A34" s="11" t="s">
        <v>31</v>
      </c>
      <c r="B34" s="12">
        <v>13</v>
      </c>
      <c r="C34" s="7" t="s">
        <v>27</v>
      </c>
      <c r="D34" s="11" t="s">
        <v>43</v>
      </c>
      <c r="E34">
        <v>1.5827762159727961</v>
      </c>
      <c r="F34">
        <v>9.4238098549342286E-2</v>
      </c>
      <c r="G34">
        <v>0.77635504518196941</v>
      </c>
      <c r="H34">
        <v>0.6072827573418631</v>
      </c>
      <c r="I34">
        <v>2.6953553133929997E-2</v>
      </c>
      <c r="J34">
        <v>3.2284661309068485E-2</v>
      </c>
      <c r="K34">
        <v>-0.48609110565859059</v>
      </c>
      <c r="L34">
        <v>-0.80804368197456355</v>
      </c>
    </row>
    <row r="35" spans="1:12" x14ac:dyDescent="0.25">
      <c r="A35" s="11" t="s">
        <v>32</v>
      </c>
      <c r="B35" s="12">
        <v>13</v>
      </c>
      <c r="C35" s="11" t="s">
        <v>30</v>
      </c>
      <c r="D35" s="11" t="s">
        <v>43</v>
      </c>
      <c r="E35">
        <v>3.1196976501327276</v>
      </c>
      <c r="F35">
        <v>0.25343927745204509</v>
      </c>
      <c r="G35">
        <v>0.7870066373119633</v>
      </c>
      <c r="H35">
        <v>1.0381199630471878</v>
      </c>
      <c r="I35">
        <v>0.7758539970287458</v>
      </c>
      <c r="J35">
        <v>0.28409412828399039</v>
      </c>
      <c r="K35">
        <v>0.10290845352241529</v>
      </c>
      <c r="L35">
        <v>-5.0842918938196924E-2</v>
      </c>
    </row>
    <row r="36" spans="1:12" x14ac:dyDescent="0.25">
      <c r="A36" s="11" t="s">
        <v>33</v>
      </c>
      <c r="B36" s="12">
        <v>26</v>
      </c>
      <c r="C36" s="7" t="s">
        <v>27</v>
      </c>
      <c r="D36" s="11" t="s">
        <v>43</v>
      </c>
      <c r="E36">
        <v>2.5962371479477584</v>
      </c>
      <c r="F36">
        <v>2.2959609003383621</v>
      </c>
      <c r="G36">
        <v>0.47185489099934053</v>
      </c>
      <c r="H36">
        <v>1.1310895706992277</v>
      </c>
      <c r="I36">
        <v>1.1321248181506121</v>
      </c>
      <c r="J36">
        <v>0.40843236292506441</v>
      </c>
      <c r="K36">
        <v>0.92888939743149668</v>
      </c>
      <c r="L36">
        <v>2.7469473821861152</v>
      </c>
    </row>
    <row r="37" spans="1:12" x14ac:dyDescent="0.25">
      <c r="A37" s="11" t="s">
        <v>34</v>
      </c>
      <c r="B37" s="12">
        <v>26</v>
      </c>
      <c r="C37" s="11" t="s">
        <v>30</v>
      </c>
      <c r="D37" s="11" t="s">
        <v>43</v>
      </c>
      <c r="E37">
        <v>3.7351021373169191</v>
      </c>
      <c r="F37">
        <v>0.90176172208524519</v>
      </c>
      <c r="G37">
        <v>1.2266211100857491</v>
      </c>
      <c r="H37">
        <v>2.9752689214704637</v>
      </c>
      <c r="I37">
        <v>0.75158915982900298</v>
      </c>
      <c r="J37">
        <v>0.50038151457472835</v>
      </c>
      <c r="K37">
        <v>0.56052317433200449</v>
      </c>
      <c r="L37">
        <v>2.4708198550280929</v>
      </c>
    </row>
    <row r="38" spans="1:12" x14ac:dyDescent="0.25">
      <c r="A38" s="11" t="s">
        <v>35</v>
      </c>
      <c r="B38" s="12">
        <v>34</v>
      </c>
      <c r="C38" s="7" t="s">
        <v>27</v>
      </c>
      <c r="D38" s="11" t="s">
        <v>43</v>
      </c>
      <c r="E38">
        <v>0.29706655537865778</v>
      </c>
      <c r="F38">
        <v>-1.1361364730530816</v>
      </c>
      <c r="G38">
        <v>-1.2119363397936738</v>
      </c>
      <c r="H38">
        <v>0.17928544863051332</v>
      </c>
      <c r="I38">
        <v>8.026813089443996E-2</v>
      </c>
      <c r="J38">
        <v>0.14091094472100146</v>
      </c>
      <c r="K38">
        <v>0.17569331470291083</v>
      </c>
      <c r="L38">
        <v>1.1201616985945559</v>
      </c>
    </row>
    <row r="39" spans="1:12" x14ac:dyDescent="0.25">
      <c r="A39" s="11" t="s">
        <v>36</v>
      </c>
      <c r="B39" s="12">
        <v>34</v>
      </c>
      <c r="C39" s="11" t="s">
        <v>30</v>
      </c>
      <c r="D39" s="11" t="s">
        <v>43</v>
      </c>
      <c r="E39">
        <v>0.24102392591321831</v>
      </c>
      <c r="F39">
        <v>-0.61284416048680335</v>
      </c>
      <c r="G39">
        <v>-0.29623029365097953</v>
      </c>
      <c r="H39">
        <v>0.5244193561259114</v>
      </c>
      <c r="I39">
        <v>0.23900819415528285</v>
      </c>
      <c r="J39">
        <v>0.66825621513863909</v>
      </c>
      <c r="K39">
        <v>0.76196717319126117</v>
      </c>
      <c r="L39">
        <v>4.2433621747524253</v>
      </c>
    </row>
    <row r="40" spans="1:12" x14ac:dyDescent="0.25">
      <c r="A40" s="11" t="s">
        <v>37</v>
      </c>
      <c r="B40" s="12">
        <v>52</v>
      </c>
      <c r="C40" s="7" t="s">
        <v>27</v>
      </c>
      <c r="D40" s="11" t="s">
        <v>43</v>
      </c>
      <c r="E40">
        <v>-3.5481371472848195</v>
      </c>
      <c r="F40">
        <v>-0.77390884714854202</v>
      </c>
      <c r="G40">
        <v>9.5750935419520067E-2</v>
      </c>
      <c r="H40">
        <v>0.56932299755652416</v>
      </c>
      <c r="I40">
        <v>1.2722045314746153</v>
      </c>
      <c r="J40">
        <v>0.4538611331065443</v>
      </c>
      <c r="K40">
        <v>0.13372845816355294</v>
      </c>
      <c r="L40">
        <v>2.9927477374912064</v>
      </c>
    </row>
    <row r="41" spans="1:12" x14ac:dyDescent="0.25">
      <c r="A41" s="11" t="s">
        <v>38</v>
      </c>
      <c r="B41" s="12">
        <v>52</v>
      </c>
      <c r="C41" s="11" t="s">
        <v>30</v>
      </c>
      <c r="D41" s="11" t="s">
        <v>43</v>
      </c>
      <c r="E41">
        <v>-0.43548346960048967</v>
      </c>
      <c r="F41">
        <v>-0.55921607445523103</v>
      </c>
      <c r="G41">
        <v>-2.5003663591093468</v>
      </c>
      <c r="H41">
        <v>0.80018359430083486</v>
      </c>
      <c r="I41">
        <v>0.50032211951878391</v>
      </c>
      <c r="J41">
        <v>6.7603624328456791E-2</v>
      </c>
      <c r="K41">
        <v>0.14847912582569051</v>
      </c>
      <c r="L41">
        <v>1.830274810806626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workbookViewId="0">
      <selection activeCell="K2" sqref="K2:K51"/>
    </sheetView>
  </sheetViews>
  <sheetFormatPr defaultColWidth="8.85546875" defaultRowHeight="15" x14ac:dyDescent="0.25"/>
  <cols>
    <col min="1" max="1" width="8.85546875" style="32"/>
    <col min="2" max="2" width="7.5703125" style="16" customWidth="1"/>
    <col min="3" max="3" width="18.28515625" style="16" customWidth="1"/>
    <col min="4" max="4" width="8.85546875" style="16" customWidth="1"/>
    <col min="5" max="5" width="7.42578125" style="16" customWidth="1"/>
    <col min="6" max="6" width="8.85546875" style="16" customWidth="1"/>
    <col min="7" max="9" width="12.140625" style="16" customWidth="1"/>
    <col min="10" max="11" width="8.5703125" style="16" customWidth="1"/>
    <col min="12" max="29" width="8.85546875" style="32"/>
    <col min="33" max="16384" width="8.85546875" style="32"/>
  </cols>
  <sheetData>
    <row r="1" spans="1:32" s="29" customFormat="1" ht="45" x14ac:dyDescent="0.25">
      <c r="A1" s="29" t="s">
        <v>52</v>
      </c>
      <c r="B1" s="17" t="s">
        <v>53</v>
      </c>
      <c r="C1" s="17" t="s">
        <v>20</v>
      </c>
      <c r="D1" s="17" t="s">
        <v>51</v>
      </c>
      <c r="E1" s="17" t="s">
        <v>48</v>
      </c>
      <c r="F1" s="17" t="s">
        <v>22</v>
      </c>
      <c r="G1" s="17" t="s">
        <v>49</v>
      </c>
      <c r="H1" s="17" t="s">
        <v>23</v>
      </c>
      <c r="I1" s="17" t="s">
        <v>24</v>
      </c>
      <c r="J1" s="17" t="s">
        <v>50</v>
      </c>
      <c r="K1" s="17"/>
      <c r="L1" s="29" t="s">
        <v>17</v>
      </c>
      <c r="M1" s="29" t="s">
        <v>16</v>
      </c>
      <c r="N1" s="29" t="s">
        <v>15</v>
      </c>
      <c r="O1" s="29" t="s">
        <v>14</v>
      </c>
      <c r="P1" s="29" t="s">
        <v>13</v>
      </c>
      <c r="Q1" s="29" t="s">
        <v>12</v>
      </c>
      <c r="R1" s="29" t="s">
        <v>11</v>
      </c>
      <c r="S1" s="29" t="s">
        <v>10</v>
      </c>
      <c r="T1" s="29" t="s">
        <v>9</v>
      </c>
      <c r="U1" s="29" t="s">
        <v>8</v>
      </c>
      <c r="V1" s="29" t="s">
        <v>7</v>
      </c>
      <c r="W1" s="29" t="s">
        <v>6</v>
      </c>
      <c r="X1" s="29" t="s">
        <v>5</v>
      </c>
      <c r="Y1" s="29" t="s">
        <v>4</v>
      </c>
      <c r="Z1" s="29" t="s">
        <v>3</v>
      </c>
      <c r="AA1" s="29" t="s">
        <v>2</v>
      </c>
      <c r="AB1" s="29" t="s">
        <v>1</v>
      </c>
      <c r="AC1" s="29" t="s">
        <v>0</v>
      </c>
      <c r="AD1" t="s">
        <v>54</v>
      </c>
      <c r="AE1" t="s">
        <v>55</v>
      </c>
      <c r="AF1" t="s">
        <v>56</v>
      </c>
    </row>
    <row r="2" spans="1:32" x14ac:dyDescent="0.25">
      <c r="A2" s="32" t="str">
        <f t="shared" ref="A2:A33" si="0">CONCATENATE(B2, " ", I2)</f>
        <v>11A 1. pre</v>
      </c>
      <c r="B2" s="16" t="s">
        <v>26</v>
      </c>
      <c r="C2" s="16" t="s">
        <v>25</v>
      </c>
      <c r="D2" s="16">
        <v>0</v>
      </c>
      <c r="E2" s="16">
        <v>1</v>
      </c>
      <c r="F2" s="30">
        <v>11</v>
      </c>
      <c r="G2" s="31">
        <v>15</v>
      </c>
      <c r="H2" s="16" t="s">
        <v>27</v>
      </c>
      <c r="I2" s="33" t="s">
        <v>57</v>
      </c>
      <c r="J2" s="16">
        <v>0</v>
      </c>
      <c r="K2" s="16" t="str">
        <f>CONCATENATE(I2, " ", H2)</f>
        <v>1. pre 15 mb</v>
      </c>
      <c r="L2" s="32">
        <v>9.7915847424302012</v>
      </c>
      <c r="M2" s="32">
        <v>1.2976799056232795</v>
      </c>
      <c r="N2" s="32">
        <v>2.8313016122689736</v>
      </c>
      <c r="O2" s="32">
        <v>2.3594180102241449</v>
      </c>
      <c r="P2" s="32">
        <v>0.31458906802988595</v>
      </c>
      <c r="Q2" s="32">
        <v>0.23594180102241447</v>
      </c>
      <c r="R2" s="32">
        <v>0.90444357058592217</v>
      </c>
      <c r="S2" s="32">
        <v>4.8368069209594964</v>
      </c>
      <c r="T2" s="32">
        <v>77.428234368855684</v>
      </c>
      <c r="U2" s="32">
        <v>3.893039716869839</v>
      </c>
      <c r="V2" s="32">
        <v>3.9716869838773103</v>
      </c>
      <c r="W2" s="32">
        <v>5.6626032245379472</v>
      </c>
      <c r="X2" s="32">
        <v>1.3370035391270154</v>
      </c>
      <c r="Y2" s="32">
        <v>7.3141958316948488</v>
      </c>
      <c r="Z2" s="32">
        <v>7.2355485646873774</v>
      </c>
      <c r="AA2" s="32">
        <v>3.1458906802988595</v>
      </c>
      <c r="AB2" s="32">
        <v>5.8592213920566261</v>
      </c>
      <c r="AC2" s="32">
        <v>61.580810066850177</v>
      </c>
      <c r="AD2">
        <v>-0.21615000069141399</v>
      </c>
      <c r="AE2">
        <v>0.388159990310669</v>
      </c>
      <c r="AF2">
        <v>-0.30333998799324002</v>
      </c>
    </row>
    <row r="3" spans="1:32" x14ac:dyDescent="0.25">
      <c r="A3" s="32" t="str">
        <f t="shared" si="0"/>
        <v>11C 1. pre</v>
      </c>
      <c r="B3" s="16" t="s">
        <v>29</v>
      </c>
      <c r="C3" s="16" t="s">
        <v>25</v>
      </c>
      <c r="D3" s="16">
        <v>0</v>
      </c>
      <c r="E3" s="16">
        <v>2</v>
      </c>
      <c r="F3" s="30">
        <v>11</v>
      </c>
      <c r="G3" s="31">
        <v>150</v>
      </c>
      <c r="H3" s="16" t="s">
        <v>30</v>
      </c>
      <c r="I3" s="33" t="s">
        <v>57</v>
      </c>
      <c r="J3" s="16">
        <v>0</v>
      </c>
      <c r="K3" s="16" t="str">
        <f t="shared" ref="K3:K51" si="1">CONCATENATE(I3, " ", H3)</f>
        <v>1. pre 150 mb</v>
      </c>
      <c r="L3" s="32">
        <v>9.4874591057797169</v>
      </c>
      <c r="M3" s="32">
        <v>1.0905125408942202</v>
      </c>
      <c r="N3" s="32">
        <v>1.6357688113413305</v>
      </c>
      <c r="O3" s="32">
        <v>2.6172300981461287</v>
      </c>
      <c r="P3" s="32">
        <v>0.32715376226826609</v>
      </c>
      <c r="Q3" s="32">
        <v>0.32715376226826609</v>
      </c>
      <c r="R3" s="32">
        <v>2.5081788440567068</v>
      </c>
      <c r="S3" s="32">
        <v>7.1973827699018535</v>
      </c>
      <c r="T3" s="32">
        <v>74.809160305343511</v>
      </c>
      <c r="U3" s="32">
        <v>4.2529989094874594</v>
      </c>
      <c r="V3" s="32">
        <v>4.4711014176663033</v>
      </c>
      <c r="W3" s="32">
        <v>14.394765539803707</v>
      </c>
      <c r="X3" s="32">
        <v>2.5081788440567068</v>
      </c>
      <c r="Y3" s="32">
        <v>6.106870229007634</v>
      </c>
      <c r="Z3" s="32">
        <v>4.6892039258451472</v>
      </c>
      <c r="AA3" s="32">
        <v>3.9258451472191931</v>
      </c>
      <c r="AB3" s="32">
        <v>5.6706652126499453</v>
      </c>
      <c r="AC3" s="32">
        <v>53.980370774263903</v>
      </c>
      <c r="AD3">
        <v>-3.9689999073743799E-2</v>
      </c>
      <c r="AE3">
        <v>-0.47811999917030301</v>
      </c>
      <c r="AF3">
        <v>-0.74935001134872403</v>
      </c>
    </row>
    <row r="4" spans="1:32" x14ac:dyDescent="0.25">
      <c r="A4" s="32" t="str">
        <f t="shared" si="0"/>
        <v>13A 1. pre</v>
      </c>
      <c r="B4" s="16" t="s">
        <v>31</v>
      </c>
      <c r="C4" s="16" t="s">
        <v>25</v>
      </c>
      <c r="D4" s="16">
        <v>0</v>
      </c>
      <c r="E4" s="16">
        <v>3</v>
      </c>
      <c r="F4" s="30">
        <v>13</v>
      </c>
      <c r="G4" s="31">
        <v>15</v>
      </c>
      <c r="H4" s="16" t="s">
        <v>27</v>
      </c>
      <c r="I4" s="33" t="s">
        <v>57</v>
      </c>
      <c r="J4" s="16">
        <v>0</v>
      </c>
      <c r="K4" s="16" t="str">
        <f t="shared" si="1"/>
        <v>1. pre 15 mb</v>
      </c>
      <c r="L4" s="32">
        <v>8.9195068890500355</v>
      </c>
      <c r="M4" s="32">
        <v>2.8281363306744018</v>
      </c>
      <c r="N4" s="32">
        <v>1.2327773749093547</v>
      </c>
      <c r="O4" s="32">
        <v>3.0456852791878171</v>
      </c>
      <c r="P4" s="32">
        <v>1.1602610587382161</v>
      </c>
      <c r="Q4" s="32">
        <v>0.65264684554024655</v>
      </c>
      <c r="R4" s="32">
        <v>0.94271211022480061</v>
      </c>
      <c r="S4" s="32">
        <v>5.5112400290065269</v>
      </c>
      <c r="T4" s="32">
        <v>75.707034082668599</v>
      </c>
      <c r="U4" s="32">
        <v>2.9006526468455403</v>
      </c>
      <c r="V4" s="32">
        <v>5.6562726613488037</v>
      </c>
      <c r="W4" s="32">
        <v>6.1638868745467734</v>
      </c>
      <c r="X4" s="32">
        <v>2.3930384336475705</v>
      </c>
      <c r="Y4" s="32">
        <v>6.3814358230601886</v>
      </c>
      <c r="Z4" s="32">
        <v>7.9767947788252354</v>
      </c>
      <c r="AA4" s="32">
        <v>2.7556200145032634</v>
      </c>
      <c r="AB4" s="32">
        <v>5.9463379260333573</v>
      </c>
      <c r="AC4" s="32">
        <v>59.825960841189264</v>
      </c>
      <c r="AD4">
        <v>-0.19923999905586201</v>
      </c>
      <c r="AE4">
        <v>-0.27325001358985901</v>
      </c>
      <c r="AF4">
        <v>-0.13324999809265101</v>
      </c>
    </row>
    <row r="5" spans="1:32" x14ac:dyDescent="0.25">
      <c r="A5" s="32" t="str">
        <f t="shared" si="0"/>
        <v>13C 1. pre</v>
      </c>
      <c r="B5" s="16" t="s">
        <v>32</v>
      </c>
      <c r="C5" s="16" t="s">
        <v>25</v>
      </c>
      <c r="D5" s="16">
        <v>0</v>
      </c>
      <c r="E5" s="16">
        <v>4</v>
      </c>
      <c r="F5" s="30">
        <v>13</v>
      </c>
      <c r="G5" s="31">
        <v>150</v>
      </c>
      <c r="H5" s="16" t="s">
        <v>30</v>
      </c>
      <c r="I5" s="33" t="s">
        <v>57</v>
      </c>
      <c r="J5" s="16">
        <v>0</v>
      </c>
      <c r="K5" s="16" t="str">
        <f t="shared" si="1"/>
        <v>1. pre 150 mb</v>
      </c>
      <c r="L5" s="32">
        <v>5.5600981193785772</v>
      </c>
      <c r="M5" s="32">
        <v>2.0441537203597711</v>
      </c>
      <c r="N5" s="32">
        <v>0.81766148814390838</v>
      </c>
      <c r="O5" s="32">
        <v>2.2076860179885527</v>
      </c>
      <c r="P5" s="32">
        <v>0.24529844644317253</v>
      </c>
      <c r="Q5" s="32">
        <v>0.40883074407195419</v>
      </c>
      <c r="R5" s="32">
        <v>0.73589533932951756</v>
      </c>
      <c r="S5" s="32">
        <v>6.2142273098937038</v>
      </c>
      <c r="T5" s="32">
        <v>81.766148814390846</v>
      </c>
      <c r="U5" s="32">
        <v>1.7988552739165986</v>
      </c>
      <c r="V5" s="32">
        <v>3.6794766966475878</v>
      </c>
      <c r="W5" s="32">
        <v>8.5854456255110385</v>
      </c>
      <c r="X5" s="32">
        <v>2.2894521668029437</v>
      </c>
      <c r="Y5" s="32">
        <v>7.0318887980376124</v>
      </c>
      <c r="Z5" s="32">
        <v>4.0065412919051511</v>
      </c>
      <c r="AA5" s="32">
        <v>2.3712183156173343</v>
      </c>
      <c r="AB5" s="32">
        <v>7.4407195421095667</v>
      </c>
      <c r="AC5" s="32">
        <v>62.796402289452168</v>
      </c>
      <c r="AD5">
        <v>0.82257002592086803</v>
      </c>
      <c r="AE5">
        <v>-0.30338001251220698</v>
      </c>
      <c r="AF5">
        <v>-0.28345000743866</v>
      </c>
    </row>
    <row r="6" spans="1:32" x14ac:dyDescent="0.25">
      <c r="A6" s="32" t="str">
        <f t="shared" si="0"/>
        <v>26A 1. pre</v>
      </c>
      <c r="B6" s="16" t="s">
        <v>33</v>
      </c>
      <c r="C6" s="16" t="s">
        <v>25</v>
      </c>
      <c r="D6" s="16">
        <v>0</v>
      </c>
      <c r="E6" s="16">
        <v>5</v>
      </c>
      <c r="F6" s="30">
        <v>26</v>
      </c>
      <c r="G6" s="31">
        <v>15</v>
      </c>
      <c r="H6" s="16" t="s">
        <v>27</v>
      </c>
      <c r="I6" s="33" t="s">
        <v>57</v>
      </c>
      <c r="J6" s="16">
        <v>0</v>
      </c>
      <c r="K6" s="16" t="str">
        <f t="shared" si="1"/>
        <v>1. pre 15 mb</v>
      </c>
      <c r="L6" s="32">
        <v>6.1832061068702293</v>
      </c>
      <c r="M6" s="32">
        <v>0.91603053435114501</v>
      </c>
      <c r="N6" s="32">
        <v>1.5267175572519085</v>
      </c>
      <c r="O6" s="32">
        <v>2.3664122137404582</v>
      </c>
      <c r="P6" s="32">
        <v>0.15267175572519084</v>
      </c>
      <c r="Q6" s="32">
        <v>0.30534351145038169</v>
      </c>
      <c r="R6" s="32">
        <v>0.53435114503816794</v>
      </c>
      <c r="S6" s="32">
        <v>4.9618320610687023</v>
      </c>
      <c r="T6" s="32">
        <v>83.053435114503813</v>
      </c>
      <c r="U6" s="32">
        <v>1.7557251908396947</v>
      </c>
      <c r="V6" s="32">
        <v>4.1221374045801529</v>
      </c>
      <c r="W6" s="32">
        <v>5.4961832061068705</v>
      </c>
      <c r="X6" s="32">
        <v>2.4427480916030535</v>
      </c>
      <c r="Y6" s="32">
        <v>6.8702290076335881</v>
      </c>
      <c r="Z6" s="32">
        <v>4.2748091603053435</v>
      </c>
      <c r="AA6" s="32">
        <v>3.3587786259541983</v>
      </c>
      <c r="AB6" s="32">
        <v>4.9618320610687023</v>
      </c>
      <c r="AC6" s="32">
        <v>66.717557251908403</v>
      </c>
      <c r="AD6">
        <v>0.72943997383117698</v>
      </c>
      <c r="AE6">
        <v>0.33937999606132502</v>
      </c>
      <c r="AF6">
        <v>-0.30706000328063998</v>
      </c>
    </row>
    <row r="7" spans="1:32" x14ac:dyDescent="0.25">
      <c r="A7" s="32" t="str">
        <f t="shared" si="0"/>
        <v>26C 1. pre</v>
      </c>
      <c r="B7" s="16" t="s">
        <v>34</v>
      </c>
      <c r="C7" s="16" t="s">
        <v>25</v>
      </c>
      <c r="D7" s="16">
        <v>0</v>
      </c>
      <c r="E7" s="16">
        <v>6</v>
      </c>
      <c r="F7" s="30">
        <v>26</v>
      </c>
      <c r="G7" s="31">
        <v>150</v>
      </c>
      <c r="H7" s="16" t="s">
        <v>30</v>
      </c>
      <c r="I7" s="33" t="s">
        <v>57</v>
      </c>
      <c r="J7" s="16">
        <v>0</v>
      </c>
      <c r="K7" s="16" t="str">
        <f t="shared" si="1"/>
        <v>1. pre 150 mb</v>
      </c>
      <c r="L7" s="32">
        <v>6.2413314840499305</v>
      </c>
      <c r="M7" s="32">
        <v>1.6643550624133148</v>
      </c>
      <c r="N7" s="32">
        <v>1.941747572815534</v>
      </c>
      <c r="O7" s="32">
        <v>1.1095700416088765</v>
      </c>
      <c r="P7" s="32">
        <v>0.13869625520110956</v>
      </c>
      <c r="Q7" s="32">
        <v>0.41608876560332869</v>
      </c>
      <c r="R7" s="32">
        <v>0.27739251040221913</v>
      </c>
      <c r="S7" s="32">
        <v>2.635228848821082</v>
      </c>
      <c r="T7" s="32">
        <v>85.575589459084611</v>
      </c>
      <c r="U7" s="32">
        <v>1.941747572815534</v>
      </c>
      <c r="V7" s="32">
        <v>3.19001386962552</v>
      </c>
      <c r="W7" s="32">
        <v>5.4091539528432735</v>
      </c>
      <c r="X7" s="32">
        <v>1.8030513176144245</v>
      </c>
      <c r="Y7" s="32">
        <v>5.1317614424410545</v>
      </c>
      <c r="Z7" s="32">
        <v>2.0804438280166435</v>
      </c>
      <c r="AA7" s="32">
        <v>1.6643550624133148</v>
      </c>
      <c r="AB7" s="32">
        <v>2.7739251040221915</v>
      </c>
      <c r="AC7" s="32">
        <v>76.005547850208046</v>
      </c>
      <c r="AD7">
        <v>0.45089000463485701</v>
      </c>
      <c r="AE7">
        <v>1.3604600429534901</v>
      </c>
      <c r="AF7">
        <v>0.18558000028133401</v>
      </c>
    </row>
    <row r="8" spans="1:32" x14ac:dyDescent="0.25">
      <c r="A8" s="32" t="str">
        <f t="shared" si="0"/>
        <v>34A 1. pre</v>
      </c>
      <c r="B8" s="16" t="s">
        <v>35</v>
      </c>
      <c r="C8" s="16" t="s">
        <v>25</v>
      </c>
      <c r="D8" s="16">
        <v>0</v>
      </c>
      <c r="E8" s="16">
        <v>7</v>
      </c>
      <c r="F8" s="30">
        <v>34</v>
      </c>
      <c r="G8" s="31">
        <v>15</v>
      </c>
      <c r="H8" s="16" t="s">
        <v>27</v>
      </c>
      <c r="I8" s="33" t="s">
        <v>57</v>
      </c>
      <c r="J8" s="16">
        <v>0</v>
      </c>
      <c r="K8" s="16" t="str">
        <f t="shared" si="1"/>
        <v>1. pre 15 mb</v>
      </c>
      <c r="L8" s="32">
        <v>10.369921164342026</v>
      </c>
      <c r="M8" s="32">
        <v>3.8811400848999393</v>
      </c>
      <c r="N8" s="32">
        <v>4.3662825955124314</v>
      </c>
      <c r="O8" s="32">
        <v>3.4566403881140086</v>
      </c>
      <c r="P8" s="32">
        <v>0.54578532443905392</v>
      </c>
      <c r="Q8" s="32">
        <v>0.48514251061249242</v>
      </c>
      <c r="R8" s="32">
        <v>0.66707095209217704</v>
      </c>
      <c r="S8" s="32">
        <v>4.8514251061249238</v>
      </c>
      <c r="T8" s="32">
        <v>71.376591873862949</v>
      </c>
      <c r="U8" s="32">
        <v>3.3353547604608855</v>
      </c>
      <c r="V8" s="32">
        <v>7.5197089144936324</v>
      </c>
      <c r="W8" s="32">
        <v>8.8538508186779872</v>
      </c>
      <c r="X8" s="32">
        <v>2.9714978775015162</v>
      </c>
      <c r="Y8" s="32">
        <v>7.5803517283201938</v>
      </c>
      <c r="Z8" s="32">
        <v>6.0036385688295937</v>
      </c>
      <c r="AA8" s="32">
        <v>2.7289266221952699</v>
      </c>
      <c r="AB8" s="32">
        <v>4.3662825955124314</v>
      </c>
      <c r="AC8" s="32">
        <v>56.640388114008488</v>
      </c>
      <c r="AD8">
        <v>-0.96103000640869096</v>
      </c>
      <c r="AE8">
        <v>5.4359998553991297E-2</v>
      </c>
      <c r="AF8">
        <v>7.8099998645484404E-3</v>
      </c>
    </row>
    <row r="9" spans="1:32" x14ac:dyDescent="0.25">
      <c r="A9" s="32" t="str">
        <f t="shared" si="0"/>
        <v>34C 1. pre</v>
      </c>
      <c r="B9" s="16" t="s">
        <v>36</v>
      </c>
      <c r="C9" s="16" t="s">
        <v>25</v>
      </c>
      <c r="D9" s="16">
        <v>0</v>
      </c>
      <c r="E9" s="16">
        <v>8</v>
      </c>
      <c r="F9" s="30">
        <v>34</v>
      </c>
      <c r="G9" s="31">
        <v>150</v>
      </c>
      <c r="H9" s="16" t="s">
        <v>30</v>
      </c>
      <c r="I9" s="33" t="s">
        <v>57</v>
      </c>
      <c r="J9" s="16">
        <v>0</v>
      </c>
      <c r="K9" s="16" t="str">
        <f t="shared" si="1"/>
        <v>1. pre 150 mb</v>
      </c>
      <c r="L9" s="32">
        <v>11.004784688995215</v>
      </c>
      <c r="M9" s="32">
        <v>3.269537480063796</v>
      </c>
      <c r="N9" s="32">
        <v>3.0303030303030303</v>
      </c>
      <c r="O9" s="32">
        <v>3.1897926634768741</v>
      </c>
      <c r="P9" s="32">
        <v>0.63795853269537484</v>
      </c>
      <c r="Q9" s="32">
        <v>7.9744816586921854E-2</v>
      </c>
      <c r="R9" s="32">
        <v>0.39872408293460926</v>
      </c>
      <c r="S9" s="32">
        <v>3.0303030303030303</v>
      </c>
      <c r="T9" s="32">
        <v>75.358851674641144</v>
      </c>
      <c r="U9" s="32">
        <v>3.7480063795853269</v>
      </c>
      <c r="V9" s="32">
        <v>5.9808612440191391</v>
      </c>
      <c r="W9" s="32">
        <v>10.207336523125997</v>
      </c>
      <c r="X9" s="32">
        <v>1.9936204146730463</v>
      </c>
      <c r="Y9" s="32">
        <v>6.4593301435406696</v>
      </c>
      <c r="Z9" s="32">
        <v>4.8644338118022326</v>
      </c>
      <c r="AA9" s="32">
        <v>1.8341307814992025</v>
      </c>
      <c r="AB9" s="32">
        <v>3.1100478468899522</v>
      </c>
      <c r="AC9" s="32">
        <v>61.802232854864435</v>
      </c>
      <c r="AD9">
        <v>-1.0262099504470801</v>
      </c>
      <c r="AE9">
        <v>0.404289990663528</v>
      </c>
      <c r="AF9">
        <v>-0.151010006666183</v>
      </c>
    </row>
    <row r="10" spans="1:32" x14ac:dyDescent="0.25">
      <c r="A10" s="32" t="str">
        <f t="shared" si="0"/>
        <v>52A 1. pre</v>
      </c>
      <c r="B10" s="16" t="s">
        <v>37</v>
      </c>
      <c r="C10" s="16" t="s">
        <v>25</v>
      </c>
      <c r="D10" s="16">
        <v>0</v>
      </c>
      <c r="E10" s="16">
        <v>9</v>
      </c>
      <c r="F10" s="30">
        <v>52</v>
      </c>
      <c r="G10" s="31">
        <v>15</v>
      </c>
      <c r="H10" s="16" t="s">
        <v>27</v>
      </c>
      <c r="I10" s="33" t="s">
        <v>57</v>
      </c>
      <c r="J10" s="16">
        <v>0</v>
      </c>
      <c r="K10" s="16" t="str">
        <f t="shared" si="1"/>
        <v>1. pre 15 mb</v>
      </c>
      <c r="L10" s="32">
        <v>13.235294117647058</v>
      </c>
      <c r="M10" s="32">
        <v>3.7925696594427243</v>
      </c>
      <c r="N10" s="32">
        <v>1.9349845201238389</v>
      </c>
      <c r="O10" s="32">
        <v>2.4767801857585141</v>
      </c>
      <c r="P10" s="32">
        <v>0.15479876160990713</v>
      </c>
      <c r="Q10" s="32">
        <v>0.23219814241486067</v>
      </c>
      <c r="R10" s="32">
        <v>1.2383900928792571</v>
      </c>
      <c r="S10" s="32">
        <v>4.3343653250773997</v>
      </c>
      <c r="T10" s="32">
        <v>72.600619195046434</v>
      </c>
      <c r="U10" s="32">
        <v>4.3343653250773997</v>
      </c>
      <c r="V10" s="32">
        <v>7.5851393188854486</v>
      </c>
      <c r="W10" s="32">
        <v>9.1331269349845208</v>
      </c>
      <c r="X10" s="32">
        <v>2.9411764705882355</v>
      </c>
      <c r="Y10" s="32">
        <v>7.3529411764705879</v>
      </c>
      <c r="Z10" s="32">
        <v>7.1981424148606807</v>
      </c>
      <c r="AA10" s="32">
        <v>3.5603715170278636</v>
      </c>
      <c r="AB10" s="32">
        <v>4.0247678018575854</v>
      </c>
      <c r="AC10" s="32">
        <v>53.869969040247675</v>
      </c>
      <c r="AD10">
        <v>-0.66598999500274703</v>
      </c>
      <c r="AE10">
        <v>0.23398000001907299</v>
      </c>
      <c r="AF10">
        <v>-0.92975997924804699</v>
      </c>
    </row>
    <row r="11" spans="1:32" x14ac:dyDescent="0.25">
      <c r="A11" s="32" t="str">
        <f t="shared" si="0"/>
        <v>52C 1. pre</v>
      </c>
      <c r="B11" s="16" t="s">
        <v>38</v>
      </c>
      <c r="C11" s="16" t="s">
        <v>25</v>
      </c>
      <c r="D11" s="16">
        <v>0</v>
      </c>
      <c r="E11" s="16">
        <v>10</v>
      </c>
      <c r="F11" s="30">
        <v>52</v>
      </c>
      <c r="G11" s="31">
        <v>150</v>
      </c>
      <c r="H11" s="16" t="s">
        <v>30</v>
      </c>
      <c r="I11" s="33" t="s">
        <v>57</v>
      </c>
      <c r="J11" s="16">
        <v>0</v>
      </c>
      <c r="K11" s="16" t="str">
        <f t="shared" si="1"/>
        <v>1. pre 150 mb</v>
      </c>
      <c r="L11" s="32">
        <v>11.083123425692696</v>
      </c>
      <c r="M11" s="32">
        <v>2.6448362720403025</v>
      </c>
      <c r="N11" s="32">
        <v>5.7934508816120909</v>
      </c>
      <c r="O11" s="32">
        <v>1.8891687657430731</v>
      </c>
      <c r="P11" s="32">
        <v>0.37783375314861462</v>
      </c>
      <c r="Q11" s="32">
        <v>0.75566750629722923</v>
      </c>
      <c r="R11" s="32">
        <v>0.12594458438287154</v>
      </c>
      <c r="S11" s="32">
        <v>1.1335012594458438</v>
      </c>
      <c r="T11" s="32">
        <v>76.196473551637283</v>
      </c>
      <c r="U11" s="32">
        <v>3.2745591939546599</v>
      </c>
      <c r="V11" s="32">
        <v>6.4231738035264483</v>
      </c>
      <c r="W11" s="32">
        <v>8.9420654911838788</v>
      </c>
      <c r="X11" s="32">
        <v>2.3929471032745591</v>
      </c>
      <c r="Y11" s="32">
        <v>5.2896725440806049</v>
      </c>
      <c r="Z11" s="32">
        <v>5.7934508816120909</v>
      </c>
      <c r="AA11" s="32">
        <v>2.0151133501259446</v>
      </c>
      <c r="AB11" s="32">
        <v>2.2670025188916876</v>
      </c>
      <c r="AC11" s="32">
        <v>63.602015113350127</v>
      </c>
      <c r="AD11">
        <v>-1.6397000551223799</v>
      </c>
      <c r="AE11">
        <v>0.907159984111786</v>
      </c>
      <c r="AF11">
        <v>-0.17279000580310799</v>
      </c>
    </row>
    <row r="12" spans="1:32" x14ac:dyDescent="0.25">
      <c r="A12" s="32" t="str">
        <f t="shared" si="0"/>
        <v>11A 2. control</v>
      </c>
      <c r="B12" s="16" t="s">
        <v>26</v>
      </c>
      <c r="C12" s="16" t="s">
        <v>39</v>
      </c>
      <c r="D12" s="16">
        <v>0</v>
      </c>
      <c r="E12" s="16">
        <v>1</v>
      </c>
      <c r="F12" s="30">
        <v>11</v>
      </c>
      <c r="G12" s="31">
        <v>15</v>
      </c>
      <c r="H12" s="16" t="s">
        <v>27</v>
      </c>
      <c r="I12" s="33" t="s">
        <v>58</v>
      </c>
      <c r="J12" s="16">
        <v>1</v>
      </c>
      <c r="K12" s="16" t="str">
        <f t="shared" si="1"/>
        <v>2. control 15 mb</v>
      </c>
      <c r="L12" s="32">
        <v>5.916795069337442</v>
      </c>
      <c r="M12" s="32">
        <v>2.0955315870570108</v>
      </c>
      <c r="N12" s="32">
        <v>0.98613251155624038</v>
      </c>
      <c r="O12" s="32">
        <v>3.1741140215716488</v>
      </c>
      <c r="P12" s="32">
        <v>0.98613251155624038</v>
      </c>
      <c r="Q12" s="32">
        <v>0.27734976887519258</v>
      </c>
      <c r="R12" s="32">
        <v>1.6024653312788906</v>
      </c>
      <c r="S12" s="32">
        <v>6.7180277349768875</v>
      </c>
      <c r="T12" s="32">
        <v>78.24345146379045</v>
      </c>
      <c r="U12" s="32">
        <v>2.7426810477657937</v>
      </c>
      <c r="V12" s="32">
        <v>5.1155624036979965</v>
      </c>
      <c r="W12" s="32">
        <v>6.9645608628659472</v>
      </c>
      <c r="X12" s="32">
        <v>2.8659476117103235</v>
      </c>
      <c r="Y12" s="32">
        <v>6.8721109399075502</v>
      </c>
      <c r="Z12" s="32">
        <v>6.101694915254237</v>
      </c>
      <c r="AA12" s="32">
        <v>4.036979969183359</v>
      </c>
      <c r="AB12" s="32">
        <v>4.4375963020030813</v>
      </c>
      <c r="AC12" s="32">
        <v>60.862865947611709</v>
      </c>
      <c r="AD12">
        <v>0.51819998025894198</v>
      </c>
      <c r="AE12">
        <v>-0.61304998397827104</v>
      </c>
      <c r="AF12">
        <v>2.9309999197721499E-2</v>
      </c>
    </row>
    <row r="13" spans="1:32" x14ac:dyDescent="0.25">
      <c r="A13" s="32" t="str">
        <f t="shared" si="0"/>
        <v>11C 2. control</v>
      </c>
      <c r="B13" s="16" t="s">
        <v>29</v>
      </c>
      <c r="C13" s="16" t="s">
        <v>39</v>
      </c>
      <c r="D13" s="16">
        <v>1</v>
      </c>
      <c r="E13" s="16">
        <v>2</v>
      </c>
      <c r="F13" s="30">
        <v>11</v>
      </c>
      <c r="G13" s="31">
        <v>150</v>
      </c>
      <c r="H13" s="16" t="s">
        <v>30</v>
      </c>
      <c r="I13" s="33" t="s">
        <v>58</v>
      </c>
      <c r="J13" s="16">
        <v>1</v>
      </c>
      <c r="K13" s="16" t="str">
        <f t="shared" si="1"/>
        <v>2. control 150 mb</v>
      </c>
      <c r="L13" s="32">
        <v>8.3401139137510167</v>
      </c>
      <c r="M13" s="32">
        <v>2.5223759153783565</v>
      </c>
      <c r="N13" s="32">
        <v>1.1798209926769732</v>
      </c>
      <c r="O13" s="32">
        <v>2.3596419853539463</v>
      </c>
      <c r="P13" s="32">
        <v>0.89503661513425548</v>
      </c>
      <c r="Q13" s="32">
        <v>0.32546786004882017</v>
      </c>
      <c r="R13" s="32">
        <v>1.3425549227013833</v>
      </c>
      <c r="S13" s="32">
        <v>7.4450772986167619</v>
      </c>
      <c r="T13" s="32">
        <v>75.58991049633849</v>
      </c>
      <c r="U13" s="32">
        <v>3.2953620829943042</v>
      </c>
      <c r="V13" s="32">
        <v>4.8820179007323024</v>
      </c>
      <c r="W13" s="32">
        <v>6.3873067534580956</v>
      </c>
      <c r="X13" s="32">
        <v>2.7257933279088689</v>
      </c>
      <c r="Y13" s="32">
        <v>6.8755085435313266</v>
      </c>
      <c r="Z13" s="32">
        <v>8.2994304312449145</v>
      </c>
      <c r="AA13" s="32">
        <v>4.0276647681041498</v>
      </c>
      <c r="AB13" s="32">
        <v>7.9739625711960942</v>
      </c>
      <c r="AC13" s="32">
        <v>55.532953620829943</v>
      </c>
      <c r="AD13">
        <v>1.9099999219179199E-2</v>
      </c>
      <c r="AE13">
        <v>-0.58241999149322499</v>
      </c>
      <c r="AF13">
        <v>-0.31182000041008001</v>
      </c>
    </row>
    <row r="14" spans="1:32" x14ac:dyDescent="0.25">
      <c r="A14" s="32" t="str">
        <f t="shared" si="0"/>
        <v>13A 2. control</v>
      </c>
      <c r="B14" s="16" t="s">
        <v>31</v>
      </c>
      <c r="C14" s="16" t="s">
        <v>39</v>
      </c>
      <c r="D14" s="16">
        <v>1</v>
      </c>
      <c r="E14" s="16">
        <v>3</v>
      </c>
      <c r="F14" s="30">
        <v>13</v>
      </c>
      <c r="G14" s="31">
        <v>15</v>
      </c>
      <c r="H14" s="16" t="s">
        <v>27</v>
      </c>
      <c r="I14" s="33" t="s">
        <v>58</v>
      </c>
      <c r="J14" s="16">
        <v>1</v>
      </c>
      <c r="K14" s="16" t="str">
        <f t="shared" si="1"/>
        <v>2. control 15 mb</v>
      </c>
      <c r="L14" s="32">
        <v>10.994475138121548</v>
      </c>
      <c r="M14" s="32">
        <v>3.0939226519337018</v>
      </c>
      <c r="N14" s="32">
        <v>1.4917127071823204</v>
      </c>
      <c r="O14" s="32">
        <v>1.988950276243094</v>
      </c>
      <c r="P14" s="32">
        <v>1.4917127071823204</v>
      </c>
      <c r="Q14" s="32">
        <v>0.49723756906077349</v>
      </c>
      <c r="R14" s="32">
        <v>0.60773480662983426</v>
      </c>
      <c r="S14" s="32">
        <v>4.4751381215469612</v>
      </c>
      <c r="T14" s="32">
        <v>75.359116022099442</v>
      </c>
      <c r="U14" s="32">
        <v>4.4751381215469612</v>
      </c>
      <c r="V14" s="32">
        <v>7.7348066298342539</v>
      </c>
      <c r="W14" s="32">
        <v>5.4696132596685079</v>
      </c>
      <c r="X14" s="32">
        <v>2.430939226519337</v>
      </c>
      <c r="Y14" s="32">
        <v>6.2430939226519335</v>
      </c>
      <c r="Z14" s="32">
        <v>6.4088397790055245</v>
      </c>
      <c r="AA14" s="32">
        <v>2.3756906077348066</v>
      </c>
      <c r="AB14" s="32">
        <v>5.8011049723756907</v>
      </c>
      <c r="AC14" s="32">
        <v>59.060773480662981</v>
      </c>
      <c r="AD14">
        <v>-0.55923002958297696</v>
      </c>
      <c r="AE14">
        <v>0.194220006465912</v>
      </c>
      <c r="AF14">
        <v>-0.58639997243881203</v>
      </c>
    </row>
    <row r="15" spans="1:32" x14ac:dyDescent="0.25">
      <c r="A15" s="32" t="str">
        <f t="shared" si="0"/>
        <v>13C 2. control</v>
      </c>
      <c r="B15" s="16" t="s">
        <v>32</v>
      </c>
      <c r="C15" s="16" t="s">
        <v>39</v>
      </c>
      <c r="D15" s="16">
        <v>1</v>
      </c>
      <c r="E15" s="16">
        <v>4</v>
      </c>
      <c r="F15" s="30">
        <v>13</v>
      </c>
      <c r="G15" s="31">
        <v>150</v>
      </c>
      <c r="H15" s="16" t="s">
        <v>30</v>
      </c>
      <c r="I15" s="33" t="s">
        <v>58</v>
      </c>
      <c r="J15" s="16">
        <v>1</v>
      </c>
      <c r="K15" s="16" t="str">
        <f t="shared" si="1"/>
        <v>2. control 150 mb</v>
      </c>
      <c r="L15" s="32">
        <v>6.6699123661148976</v>
      </c>
      <c r="M15" s="32">
        <v>2.5803310613437196</v>
      </c>
      <c r="N15" s="32">
        <v>0.97370983446932813</v>
      </c>
      <c r="O15" s="32">
        <v>2.8237585199610518</v>
      </c>
      <c r="P15" s="32">
        <v>1.2658227848101267</v>
      </c>
      <c r="Q15" s="32">
        <v>0.48685491723466406</v>
      </c>
      <c r="R15" s="32">
        <v>1.801363193768257</v>
      </c>
      <c r="S15" s="32">
        <v>7.4488802336903603</v>
      </c>
      <c r="T15" s="32">
        <v>75.949367088607602</v>
      </c>
      <c r="U15" s="32">
        <v>3.700097370983447</v>
      </c>
      <c r="V15" s="32">
        <v>4.8198636806231745</v>
      </c>
      <c r="W15" s="32">
        <v>7.2541382667964944</v>
      </c>
      <c r="X15" s="32">
        <v>3.1158714703018502</v>
      </c>
      <c r="Y15" s="32">
        <v>7.789678675754625</v>
      </c>
      <c r="Z15" s="32">
        <v>6.6212268743914313</v>
      </c>
      <c r="AA15" s="32">
        <v>3.0185004868549172</v>
      </c>
      <c r="AB15" s="32">
        <v>8.3739045764362228</v>
      </c>
      <c r="AC15" s="32">
        <v>55.306718597857838</v>
      </c>
      <c r="AD15">
        <v>0.26952001452446001</v>
      </c>
      <c r="AE15">
        <v>-0.77833998203277599</v>
      </c>
      <c r="AF15">
        <v>-9.58700031042099E-2</v>
      </c>
    </row>
    <row r="16" spans="1:32" x14ac:dyDescent="0.25">
      <c r="A16" s="32" t="str">
        <f t="shared" si="0"/>
        <v>26A 2. control</v>
      </c>
      <c r="B16" s="16" t="s">
        <v>33</v>
      </c>
      <c r="C16" s="16" t="s">
        <v>39</v>
      </c>
      <c r="D16" s="16">
        <v>1</v>
      </c>
      <c r="E16" s="16">
        <v>5</v>
      </c>
      <c r="F16" s="30">
        <v>26</v>
      </c>
      <c r="G16" s="31">
        <v>15</v>
      </c>
      <c r="H16" s="16" t="s">
        <v>27</v>
      </c>
      <c r="I16" s="33" t="s">
        <v>58</v>
      </c>
      <c r="J16" s="16">
        <v>1</v>
      </c>
      <c r="K16" s="16" t="str">
        <f t="shared" si="1"/>
        <v>2. control 15 mb</v>
      </c>
      <c r="L16" s="32">
        <v>6.7895815042434888</v>
      </c>
      <c r="M16" s="32">
        <v>2.4582967515364356</v>
      </c>
      <c r="N16" s="32">
        <v>1.5510681884694175</v>
      </c>
      <c r="O16" s="32">
        <v>2.8972783143107987</v>
      </c>
      <c r="P16" s="32">
        <v>1.0828211881767633</v>
      </c>
      <c r="Q16" s="32">
        <v>0.43898156277436345</v>
      </c>
      <c r="R16" s="32">
        <v>2.1656423763535266</v>
      </c>
      <c r="S16" s="32">
        <v>9.4820017559262517</v>
      </c>
      <c r="T16" s="32">
        <v>73.134328358208961</v>
      </c>
      <c r="U16" s="32">
        <v>3.1899326894937081</v>
      </c>
      <c r="V16" s="32">
        <v>5.3848405033655249</v>
      </c>
      <c r="W16" s="32">
        <v>7.7553409423470878</v>
      </c>
      <c r="X16" s="32">
        <v>3.1899326894937081</v>
      </c>
      <c r="Y16" s="32">
        <v>9.2186128182616329</v>
      </c>
      <c r="Z16" s="32">
        <v>8.1357916300848689</v>
      </c>
      <c r="AA16" s="32">
        <v>4.4190810652619259</v>
      </c>
      <c r="AB16" s="32">
        <v>8.7503658179689783</v>
      </c>
      <c r="AC16" s="32">
        <v>49.956101843722564</v>
      </c>
      <c r="AD16">
        <v>0.15761999785900099</v>
      </c>
      <c r="AE16">
        <v>-1.04990005493164</v>
      </c>
      <c r="AF16">
        <v>-0.133849993348122</v>
      </c>
    </row>
    <row r="17" spans="1:32" x14ac:dyDescent="0.25">
      <c r="A17" s="32" t="str">
        <f t="shared" si="0"/>
        <v>26C 2. control</v>
      </c>
      <c r="B17" s="16" t="s">
        <v>34</v>
      </c>
      <c r="C17" s="16" t="s">
        <v>39</v>
      </c>
      <c r="D17" s="16">
        <v>1</v>
      </c>
      <c r="E17" s="16">
        <v>6</v>
      </c>
      <c r="F17" s="30">
        <v>26</v>
      </c>
      <c r="G17" s="31">
        <v>150</v>
      </c>
      <c r="H17" s="16" t="s">
        <v>30</v>
      </c>
      <c r="I17" s="33" t="s">
        <v>58</v>
      </c>
      <c r="J17" s="16">
        <v>1</v>
      </c>
      <c r="K17" s="16" t="str">
        <f t="shared" si="1"/>
        <v>2. control 150 mb</v>
      </c>
      <c r="L17" s="32">
        <v>7.8978622327790973</v>
      </c>
      <c r="M17" s="32">
        <v>2.3159144893111638</v>
      </c>
      <c r="N17" s="32">
        <v>2.1971496437054632</v>
      </c>
      <c r="O17" s="32">
        <v>3.2066508313539193</v>
      </c>
      <c r="P17" s="32">
        <v>0.89073634204275531</v>
      </c>
      <c r="Q17" s="32">
        <v>0.89073634204275531</v>
      </c>
      <c r="R17" s="32">
        <v>0.77197149643705465</v>
      </c>
      <c r="S17" s="32">
        <v>5.6413301662707838</v>
      </c>
      <c r="T17" s="32">
        <v>76.187648456057005</v>
      </c>
      <c r="U17" s="32">
        <v>2.0190023752969122</v>
      </c>
      <c r="V17" s="32">
        <v>6.8883610451306412</v>
      </c>
      <c r="W17" s="32">
        <v>4.9881235154394297</v>
      </c>
      <c r="X17" s="32">
        <v>3.6223277909738716</v>
      </c>
      <c r="Y17" s="32">
        <v>7.6009501187648452</v>
      </c>
      <c r="Z17" s="32">
        <v>6.947743467933492</v>
      </c>
      <c r="AA17" s="32">
        <v>3.2066508313539193</v>
      </c>
      <c r="AB17" s="32">
        <v>5.6413301662707838</v>
      </c>
      <c r="AC17" s="32">
        <v>59.085510688836102</v>
      </c>
      <c r="AD17">
        <v>-0.11620000004768399</v>
      </c>
      <c r="AE17">
        <v>-0.15489000082016</v>
      </c>
      <c r="AF17">
        <v>0.170129999518394</v>
      </c>
    </row>
    <row r="18" spans="1:32" x14ac:dyDescent="0.25">
      <c r="A18" s="32" t="str">
        <f t="shared" si="0"/>
        <v>34A 2. control</v>
      </c>
      <c r="B18" s="16" t="s">
        <v>35</v>
      </c>
      <c r="C18" s="16" t="s">
        <v>39</v>
      </c>
      <c r="D18" s="16">
        <v>1</v>
      </c>
      <c r="E18" s="16">
        <v>7</v>
      </c>
      <c r="F18" s="30">
        <v>34</v>
      </c>
      <c r="G18" s="31">
        <v>15</v>
      </c>
      <c r="H18" s="16" t="s">
        <v>27</v>
      </c>
      <c r="I18" s="33" t="s">
        <v>58</v>
      </c>
      <c r="J18" s="16">
        <v>1</v>
      </c>
      <c r="K18" s="16" t="str">
        <f t="shared" si="1"/>
        <v>2. control 15 mb</v>
      </c>
      <c r="L18" s="32">
        <v>9.2300334768053567</v>
      </c>
      <c r="M18" s="32">
        <v>2.7259684361549499</v>
      </c>
      <c r="N18" s="32">
        <v>2.9172644667623149</v>
      </c>
      <c r="O18" s="32">
        <v>2.9172644667623149</v>
      </c>
      <c r="P18" s="32">
        <v>0.62171209947393591</v>
      </c>
      <c r="Q18" s="32">
        <v>0.57388809182209466</v>
      </c>
      <c r="R18" s="32">
        <v>0.86083213773314204</v>
      </c>
      <c r="S18" s="32">
        <v>6.2171209947393589</v>
      </c>
      <c r="T18" s="32">
        <v>73.935915829746534</v>
      </c>
      <c r="U18" s="32">
        <v>3.3476805356288857</v>
      </c>
      <c r="V18" s="32">
        <v>7.5083692013390726</v>
      </c>
      <c r="W18" s="32">
        <v>5.691056910569106</v>
      </c>
      <c r="X18" s="32">
        <v>3.7302725968436157</v>
      </c>
      <c r="Y18" s="32">
        <v>8.2257293161166913</v>
      </c>
      <c r="Z18" s="32">
        <v>7.938785270205643</v>
      </c>
      <c r="AA18" s="32">
        <v>2.9172644667623149</v>
      </c>
      <c r="AB18" s="32">
        <v>5.5475848876135823</v>
      </c>
      <c r="AC18" s="32">
        <v>55.093256814921091</v>
      </c>
      <c r="AD18">
        <v>-0.41047000885009799</v>
      </c>
      <c r="AE18">
        <v>-0.18310999870300301</v>
      </c>
      <c r="AF18">
        <v>3.7899999879300599E-3</v>
      </c>
    </row>
    <row r="19" spans="1:32" x14ac:dyDescent="0.25">
      <c r="A19" s="32" t="str">
        <f t="shared" si="0"/>
        <v>34C 2. control</v>
      </c>
      <c r="B19" s="16" t="s">
        <v>36</v>
      </c>
      <c r="C19" s="16" t="s">
        <v>39</v>
      </c>
      <c r="D19" s="16">
        <v>1</v>
      </c>
      <c r="E19" s="16">
        <v>8</v>
      </c>
      <c r="F19" s="30">
        <v>34</v>
      </c>
      <c r="G19" s="31">
        <v>150</v>
      </c>
      <c r="H19" s="16" t="s">
        <v>30</v>
      </c>
      <c r="I19" s="33" t="s">
        <v>58</v>
      </c>
      <c r="J19" s="16">
        <v>1</v>
      </c>
      <c r="K19" s="16" t="str">
        <f t="shared" si="1"/>
        <v>2. control 150 mb</v>
      </c>
      <c r="L19" s="32">
        <v>10.171775008420344</v>
      </c>
      <c r="M19" s="32">
        <v>2.526103065005052</v>
      </c>
      <c r="N19" s="32">
        <v>2.7618726844055237</v>
      </c>
      <c r="O19" s="32">
        <v>3.3681374200067364</v>
      </c>
      <c r="P19" s="32">
        <v>1.0104412260020208</v>
      </c>
      <c r="Q19" s="32">
        <v>0.67362748400134731</v>
      </c>
      <c r="R19" s="32">
        <v>1.0778039744021557</v>
      </c>
      <c r="S19" s="32">
        <v>6.8373189626136748</v>
      </c>
      <c r="T19" s="32">
        <v>71.572920175143139</v>
      </c>
      <c r="U19" s="32">
        <v>4.7490737622094983</v>
      </c>
      <c r="V19" s="32">
        <v>6.668912091613338</v>
      </c>
      <c r="W19" s="32">
        <v>5.7258336140114521</v>
      </c>
      <c r="X19" s="32">
        <v>2.896598181205793</v>
      </c>
      <c r="Y19" s="32">
        <v>10.239137756820478</v>
      </c>
      <c r="Z19" s="32">
        <v>10.272819131020546</v>
      </c>
      <c r="AA19" s="32">
        <v>3.70495116200741</v>
      </c>
      <c r="AB19" s="32">
        <v>6.1300101044122597</v>
      </c>
      <c r="AC19" s="32">
        <v>49.612664196699228</v>
      </c>
      <c r="AD19">
        <v>-0.56322002410888705</v>
      </c>
      <c r="AE19">
        <v>-0.33495000004768399</v>
      </c>
      <c r="AF19">
        <v>-5.48599995672703E-2</v>
      </c>
    </row>
    <row r="20" spans="1:32" x14ac:dyDescent="0.25">
      <c r="A20" s="32" t="str">
        <f t="shared" si="0"/>
        <v>52A 2. control</v>
      </c>
      <c r="B20" s="16" t="s">
        <v>37</v>
      </c>
      <c r="C20" s="16" t="s">
        <v>39</v>
      </c>
      <c r="D20" s="16">
        <v>1</v>
      </c>
      <c r="E20" s="16">
        <v>9</v>
      </c>
      <c r="F20" s="30">
        <v>52</v>
      </c>
      <c r="G20" s="31">
        <v>15</v>
      </c>
      <c r="H20" s="16" t="s">
        <v>27</v>
      </c>
      <c r="I20" s="33" t="s">
        <v>58</v>
      </c>
      <c r="J20" s="16">
        <v>1</v>
      </c>
      <c r="K20" s="16" t="str">
        <f t="shared" si="1"/>
        <v>2. control 15 mb</v>
      </c>
      <c r="L20" s="32">
        <v>9.4181665969024699</v>
      </c>
      <c r="M20" s="32">
        <v>2.1347844286312263</v>
      </c>
      <c r="N20" s="32">
        <v>3.5161155295102553</v>
      </c>
      <c r="O20" s="32">
        <v>2.3440770196735037</v>
      </c>
      <c r="P20" s="32">
        <v>0.96274591879447469</v>
      </c>
      <c r="Q20" s="32">
        <v>0.46044370029300963</v>
      </c>
      <c r="R20" s="32">
        <v>0.75345332775219753</v>
      </c>
      <c r="S20" s="32">
        <v>5.0230221850146508</v>
      </c>
      <c r="T20" s="32">
        <v>75.387191293428216</v>
      </c>
      <c r="U20" s="32">
        <v>4.8974466303892843</v>
      </c>
      <c r="V20" s="32">
        <v>5.8183340309753033</v>
      </c>
      <c r="W20" s="32">
        <v>5.5671829217245712</v>
      </c>
      <c r="X20" s="32">
        <v>2.0092088740058602</v>
      </c>
      <c r="Y20" s="32">
        <v>7.4089577228966093</v>
      </c>
      <c r="Z20" s="32">
        <v>7.9531184596065296</v>
      </c>
      <c r="AA20" s="32">
        <v>2.3859355378819589</v>
      </c>
      <c r="AB20" s="32">
        <v>5.6508999581414816</v>
      </c>
      <c r="AC20" s="32">
        <v>58.308915864378399</v>
      </c>
      <c r="AD20">
        <v>-0.40062001347541798</v>
      </c>
      <c r="AE20">
        <v>0.23553000390529599</v>
      </c>
      <c r="AF20">
        <v>-5.1219999790191699E-2</v>
      </c>
    </row>
    <row r="21" spans="1:32" x14ac:dyDescent="0.25">
      <c r="A21" s="32" t="str">
        <f t="shared" si="0"/>
        <v>52C 2. control</v>
      </c>
      <c r="B21" s="16" t="s">
        <v>38</v>
      </c>
      <c r="C21" s="16" t="s">
        <v>39</v>
      </c>
      <c r="D21" s="16">
        <v>1</v>
      </c>
      <c r="E21" s="16">
        <v>10</v>
      </c>
      <c r="F21" s="30">
        <v>52</v>
      </c>
      <c r="G21" s="31">
        <v>150</v>
      </c>
      <c r="H21" s="16" t="s">
        <v>30</v>
      </c>
      <c r="I21" s="33" t="s">
        <v>58</v>
      </c>
      <c r="J21" s="16">
        <v>1</v>
      </c>
      <c r="K21" s="16" t="str">
        <f t="shared" si="1"/>
        <v>2. control 150 mb</v>
      </c>
      <c r="L21" s="32">
        <v>10.080183276059564</v>
      </c>
      <c r="M21" s="32">
        <v>1.9473081328751431</v>
      </c>
      <c r="N21" s="32">
        <v>4.925544100801833</v>
      </c>
      <c r="O21" s="32">
        <v>2.0618556701030926</v>
      </c>
      <c r="P21" s="32">
        <v>0.6872852233676976</v>
      </c>
      <c r="Q21" s="32">
        <v>0.80183276059564723</v>
      </c>
      <c r="R21" s="32">
        <v>0.11454753722794959</v>
      </c>
      <c r="S21" s="32">
        <v>0.91638029782359676</v>
      </c>
      <c r="T21" s="32">
        <v>78.465063001145481</v>
      </c>
      <c r="U21" s="32">
        <v>3.8946162657502863</v>
      </c>
      <c r="V21" s="32">
        <v>6.6437571592210771</v>
      </c>
      <c r="W21" s="32">
        <v>5.1546391752577323</v>
      </c>
      <c r="X21" s="32">
        <v>2.9782359679266897</v>
      </c>
      <c r="Y21" s="32">
        <v>5.1546391752577323</v>
      </c>
      <c r="Z21" s="32">
        <v>4.925544100801833</v>
      </c>
      <c r="AA21" s="32">
        <v>1.8327605956471935</v>
      </c>
      <c r="AB21" s="32">
        <v>2.5200458190148911</v>
      </c>
      <c r="AC21" s="32">
        <v>66.89576174112257</v>
      </c>
      <c r="AD21">
        <v>-1.3586399555206301</v>
      </c>
      <c r="AE21">
        <v>1.0613600015640301</v>
      </c>
      <c r="AF21">
        <v>7.9700000584125505E-2</v>
      </c>
    </row>
    <row r="22" spans="1:32" x14ac:dyDescent="0.25">
      <c r="A22" s="32" t="str">
        <f t="shared" si="0"/>
        <v>11A Strepto</v>
      </c>
      <c r="B22" s="16" t="s">
        <v>26</v>
      </c>
      <c r="C22" s="16" t="s">
        <v>39</v>
      </c>
      <c r="D22" s="16">
        <v>1</v>
      </c>
      <c r="E22" s="16">
        <v>1</v>
      </c>
      <c r="F22" s="30">
        <v>11</v>
      </c>
      <c r="G22" s="31">
        <v>15</v>
      </c>
      <c r="H22" s="16" t="s">
        <v>27</v>
      </c>
      <c r="I22" s="16" t="s">
        <v>41</v>
      </c>
      <c r="J22" s="16">
        <v>2</v>
      </c>
      <c r="K22" s="16" t="str">
        <f t="shared" si="1"/>
        <v>Strepto 15 mb</v>
      </c>
      <c r="L22" s="32">
        <v>7.4821353509878099</v>
      </c>
      <c r="M22" s="32">
        <v>5.3383774695250104</v>
      </c>
      <c r="N22" s="32">
        <v>3.0685161832702814</v>
      </c>
      <c r="O22" s="32">
        <v>6.515342580916351</v>
      </c>
      <c r="P22" s="32">
        <v>5.5065153425809168</v>
      </c>
      <c r="Q22" s="32">
        <v>2.4800336275746111</v>
      </c>
      <c r="R22" s="32">
        <v>0.96679277007145858</v>
      </c>
      <c r="S22" s="32">
        <v>5.7587221521647747</v>
      </c>
      <c r="T22" s="32">
        <v>62.883564522908785</v>
      </c>
      <c r="U22" s="32">
        <v>9.9201345102984444</v>
      </c>
      <c r="V22" s="32">
        <v>11.307271963009669</v>
      </c>
      <c r="W22" s="32">
        <v>10.34047919293821</v>
      </c>
      <c r="X22" s="32">
        <v>3.9092055485498109</v>
      </c>
      <c r="Y22" s="32">
        <v>5.5905842791088691</v>
      </c>
      <c r="Z22" s="32">
        <v>7.9865489701555274</v>
      </c>
      <c r="AA22" s="32">
        <v>2.9844472467423286</v>
      </c>
      <c r="AB22" s="32">
        <v>3.9932744850777637</v>
      </c>
      <c r="AC22" s="32">
        <v>43.968053804119378</v>
      </c>
      <c r="AD22">
        <v>-0.79083001613616899</v>
      </c>
      <c r="AE22">
        <v>-0.91430002450943004</v>
      </c>
      <c r="AF22">
        <v>1.32467997074127</v>
      </c>
    </row>
    <row r="23" spans="1:32" x14ac:dyDescent="0.25">
      <c r="A23" s="32" t="str">
        <f t="shared" si="0"/>
        <v>11C Strepto</v>
      </c>
      <c r="B23" s="16" t="s">
        <v>29</v>
      </c>
      <c r="C23" s="16" t="s">
        <v>39</v>
      </c>
      <c r="D23" s="16">
        <v>1</v>
      </c>
      <c r="E23" s="16">
        <v>2</v>
      </c>
      <c r="F23" s="30">
        <v>11</v>
      </c>
      <c r="G23" s="31">
        <v>150</v>
      </c>
      <c r="H23" s="16" t="s">
        <v>30</v>
      </c>
      <c r="I23" s="16" t="s">
        <v>41</v>
      </c>
      <c r="J23" s="16">
        <v>2</v>
      </c>
      <c r="K23" s="16" t="str">
        <f t="shared" si="1"/>
        <v>Strepto 150 mb</v>
      </c>
      <c r="L23" s="32">
        <v>6.0421116875190721</v>
      </c>
      <c r="M23" s="32">
        <v>1.2816600549282882</v>
      </c>
      <c r="N23" s="32">
        <v>1.1290814769606348</v>
      </c>
      <c r="O23" s="32">
        <v>2.7769301190112907</v>
      </c>
      <c r="P23" s="32">
        <v>0.73237717424473603</v>
      </c>
      <c r="Q23" s="32">
        <v>0.21361000915471468</v>
      </c>
      <c r="R23" s="32">
        <v>1.2511443393347574</v>
      </c>
      <c r="S23" s="32">
        <v>6.2862374122673179</v>
      </c>
      <c r="T23" s="32">
        <v>80.286847726579182</v>
      </c>
      <c r="U23" s="32">
        <v>2.7158986878242293</v>
      </c>
      <c r="V23" s="32">
        <v>4.2111687519072323</v>
      </c>
      <c r="W23" s="32">
        <v>6.4998474214220323</v>
      </c>
      <c r="X23" s="32">
        <v>1.6478486420506562</v>
      </c>
      <c r="Y23" s="32">
        <v>6.988098870918523</v>
      </c>
      <c r="Z23" s="32">
        <v>6.6524259993896857</v>
      </c>
      <c r="AA23" s="32">
        <v>3.7534330180042721</v>
      </c>
      <c r="AB23" s="32">
        <v>5.5843759536161119</v>
      </c>
      <c r="AC23" s="32">
        <v>61.946902654867259</v>
      </c>
      <c r="AD23">
        <v>0.693340003490448</v>
      </c>
      <c r="AE23">
        <v>-0.31832000613212602</v>
      </c>
      <c r="AF23">
        <v>-5.2609998732805301E-2</v>
      </c>
    </row>
    <row r="24" spans="1:32" x14ac:dyDescent="0.25">
      <c r="A24" s="32" t="str">
        <f t="shared" si="0"/>
        <v>13A Strepto</v>
      </c>
      <c r="B24" s="16" t="s">
        <v>31</v>
      </c>
      <c r="C24" s="16" t="s">
        <v>39</v>
      </c>
      <c r="D24" s="16">
        <v>1</v>
      </c>
      <c r="E24" s="16">
        <v>3</v>
      </c>
      <c r="F24" s="30">
        <v>13</v>
      </c>
      <c r="G24" s="31">
        <v>15</v>
      </c>
      <c r="H24" s="16" t="s">
        <v>27</v>
      </c>
      <c r="I24" s="16" t="s">
        <v>41</v>
      </c>
      <c r="J24" s="16">
        <v>2</v>
      </c>
      <c r="K24" s="16" t="str">
        <f t="shared" si="1"/>
        <v>Strepto 15 mb</v>
      </c>
      <c r="L24" s="32">
        <v>5.3811659192825116</v>
      </c>
      <c r="M24" s="32">
        <v>1.7296604740550929</v>
      </c>
      <c r="N24" s="32">
        <v>1.0249839846252402</v>
      </c>
      <c r="O24" s="32">
        <v>2.6905829596412558</v>
      </c>
      <c r="P24" s="32">
        <v>1.0570147341447791</v>
      </c>
      <c r="Q24" s="32">
        <v>0.28827674567584882</v>
      </c>
      <c r="R24" s="32">
        <v>1.2171684817424728</v>
      </c>
      <c r="S24" s="32">
        <v>6.3741191543882127</v>
      </c>
      <c r="T24" s="32">
        <v>80.237027546444594</v>
      </c>
      <c r="U24" s="32">
        <v>2.4663677130044843</v>
      </c>
      <c r="V24" s="32">
        <v>4.0999359385009608</v>
      </c>
      <c r="W24" s="32">
        <v>6.6944266495836002</v>
      </c>
      <c r="X24" s="32">
        <v>2.3382447149263292</v>
      </c>
      <c r="Y24" s="32">
        <v>6.2459961563100572</v>
      </c>
      <c r="Z24" s="32">
        <v>5.7655349135169764</v>
      </c>
      <c r="AA24" s="32">
        <v>4.0358744394618835</v>
      </c>
      <c r="AB24" s="32">
        <v>4.1960281870595768</v>
      </c>
      <c r="AC24" s="32">
        <v>64.157591287636137</v>
      </c>
      <c r="AD24">
        <v>0.74738997220992998</v>
      </c>
      <c r="AE24">
        <v>-0.44448000192642201</v>
      </c>
      <c r="AF24">
        <v>5.2359998226165799E-2</v>
      </c>
    </row>
    <row r="25" spans="1:32" x14ac:dyDescent="0.25">
      <c r="A25" s="32" t="str">
        <f t="shared" si="0"/>
        <v>13C Strepto</v>
      </c>
      <c r="B25" s="16" t="s">
        <v>32</v>
      </c>
      <c r="C25" s="16" t="s">
        <v>39</v>
      </c>
      <c r="D25" s="16">
        <v>1</v>
      </c>
      <c r="E25" s="16">
        <v>4</v>
      </c>
      <c r="F25" s="30">
        <v>13</v>
      </c>
      <c r="G25" s="31">
        <v>150</v>
      </c>
      <c r="H25" s="16" t="s">
        <v>30</v>
      </c>
      <c r="I25" s="16" t="s">
        <v>41</v>
      </c>
      <c r="J25" s="16">
        <v>2</v>
      </c>
      <c r="K25" s="16" t="str">
        <f t="shared" si="1"/>
        <v>Strepto 150 mb</v>
      </c>
      <c r="L25" s="32">
        <v>4.871626069782752</v>
      </c>
      <c r="M25" s="32">
        <v>1.184990125082291</v>
      </c>
      <c r="N25" s="32">
        <v>1.0533245556287032</v>
      </c>
      <c r="O25" s="32">
        <v>2.3041474654377878</v>
      </c>
      <c r="P25" s="32">
        <v>0.9874917709019092</v>
      </c>
      <c r="Q25" s="32">
        <v>0.1316655694535879</v>
      </c>
      <c r="R25" s="32">
        <v>1.2508229098090848</v>
      </c>
      <c r="S25" s="32">
        <v>4.4107965766951942</v>
      </c>
      <c r="T25" s="32">
        <v>83.805134957208693</v>
      </c>
      <c r="U25" s="32">
        <v>2.7649769585253456</v>
      </c>
      <c r="V25" s="32">
        <v>4.2132982225148128</v>
      </c>
      <c r="W25" s="32">
        <v>7.8999341672152736</v>
      </c>
      <c r="X25" s="32">
        <v>1.5799868334430547</v>
      </c>
      <c r="Y25" s="32">
        <v>6.5174456879526002</v>
      </c>
      <c r="Z25" s="32">
        <v>4.0157998683344305</v>
      </c>
      <c r="AA25" s="32">
        <v>3.0941408821593153</v>
      </c>
      <c r="AB25" s="32">
        <v>4.7399605003291638</v>
      </c>
      <c r="AC25" s="32">
        <v>65.174456879526005</v>
      </c>
      <c r="AD25">
        <v>1.11616003513336</v>
      </c>
      <c r="AE25">
        <v>0.127440005540848</v>
      </c>
      <c r="AF25">
        <v>9.5409996807575198E-2</v>
      </c>
    </row>
    <row r="26" spans="1:32" x14ac:dyDescent="0.25">
      <c r="A26" s="32" t="str">
        <f t="shared" si="0"/>
        <v>26A Strepto</v>
      </c>
      <c r="B26" s="16" t="s">
        <v>33</v>
      </c>
      <c r="C26" s="16" t="s">
        <v>39</v>
      </c>
      <c r="D26" s="16">
        <v>1</v>
      </c>
      <c r="E26" s="16">
        <v>5</v>
      </c>
      <c r="F26" s="30">
        <v>26</v>
      </c>
      <c r="G26" s="31">
        <v>15</v>
      </c>
      <c r="H26" s="16" t="s">
        <v>27</v>
      </c>
      <c r="I26" s="16" t="s">
        <v>41</v>
      </c>
      <c r="J26" s="16">
        <v>2</v>
      </c>
      <c r="K26" s="16" t="str">
        <f t="shared" si="1"/>
        <v>Strepto 15 mb</v>
      </c>
      <c r="L26" s="32">
        <v>5.7339449541284404</v>
      </c>
      <c r="M26" s="32">
        <v>1.2041284403669725</v>
      </c>
      <c r="N26" s="32">
        <v>2.2362385321100917</v>
      </c>
      <c r="O26" s="32">
        <v>2.6376146788990824</v>
      </c>
      <c r="P26" s="32">
        <v>0.74541284403669728</v>
      </c>
      <c r="Q26" s="32">
        <v>0.34403669724770641</v>
      </c>
      <c r="R26" s="32">
        <v>0.97477064220183485</v>
      </c>
      <c r="S26" s="32">
        <v>4.0711009174311927</v>
      </c>
      <c r="T26" s="32">
        <v>82.052752293577981</v>
      </c>
      <c r="U26" s="32">
        <v>3.5550458715596331</v>
      </c>
      <c r="V26" s="32">
        <v>4.7018348623853212</v>
      </c>
      <c r="W26" s="32">
        <v>6.9954128440366974</v>
      </c>
      <c r="X26" s="32">
        <v>2.4082568807339451</v>
      </c>
      <c r="Y26" s="32">
        <v>5.7339449541284404</v>
      </c>
      <c r="Z26" s="32">
        <v>4.5871559633027523</v>
      </c>
      <c r="AA26" s="32">
        <v>3.096330275229358</v>
      </c>
      <c r="AB26" s="32">
        <v>2.8669724770642202</v>
      </c>
      <c r="AC26" s="32">
        <v>66.055045871559628</v>
      </c>
      <c r="AD26">
        <v>0.61487001180648804</v>
      </c>
      <c r="AE26">
        <v>0.34766998887062101</v>
      </c>
      <c r="AF26">
        <v>0.24180999398231501</v>
      </c>
    </row>
    <row r="27" spans="1:32" x14ac:dyDescent="0.25">
      <c r="A27" s="32" t="str">
        <f t="shared" si="0"/>
        <v>26C Strepto</v>
      </c>
      <c r="B27" s="16" t="s">
        <v>34</v>
      </c>
      <c r="C27" s="16" t="s">
        <v>39</v>
      </c>
      <c r="D27" s="16">
        <v>1</v>
      </c>
      <c r="E27" s="16">
        <v>6</v>
      </c>
      <c r="F27" s="30">
        <v>26</v>
      </c>
      <c r="G27" s="31">
        <v>150</v>
      </c>
      <c r="H27" s="16" t="s">
        <v>30</v>
      </c>
      <c r="I27" s="16" t="s">
        <v>41</v>
      </c>
      <c r="J27" s="16">
        <v>2</v>
      </c>
      <c r="K27" s="16" t="str">
        <f t="shared" si="1"/>
        <v>Strepto 150 mb</v>
      </c>
      <c r="L27" s="32">
        <v>5.5058991776903827</v>
      </c>
      <c r="M27" s="32">
        <v>2.5384340364676441</v>
      </c>
      <c r="N27" s="32">
        <v>2.5741866285305686</v>
      </c>
      <c r="O27" s="32">
        <v>4.5763317840543438</v>
      </c>
      <c r="P27" s="32">
        <v>1.0368251698248123</v>
      </c>
      <c r="Q27" s="32">
        <v>2.0736503396496246</v>
      </c>
      <c r="R27" s="32">
        <v>1.0725777618877368</v>
      </c>
      <c r="S27" s="32">
        <v>5.1126206649982127</v>
      </c>
      <c r="T27" s="32">
        <v>75.509474436896681</v>
      </c>
      <c r="U27" s="32">
        <v>4.0400429031104759</v>
      </c>
      <c r="V27" s="32">
        <v>6.9717554522702896</v>
      </c>
      <c r="W27" s="32">
        <v>6.6857347157668929</v>
      </c>
      <c r="X27" s="32">
        <v>3.110475509474437</v>
      </c>
      <c r="Y27" s="32">
        <v>5.8276725062567039</v>
      </c>
      <c r="Z27" s="32">
        <v>7.4365391490883086</v>
      </c>
      <c r="AA27" s="32">
        <v>3.5752592062924564</v>
      </c>
      <c r="AB27" s="32">
        <v>3.8970325348587771</v>
      </c>
      <c r="AC27" s="32">
        <v>58.45548802288166</v>
      </c>
      <c r="AD27">
        <v>0.105279996991158</v>
      </c>
      <c r="AE27">
        <v>-0.29565998911857599</v>
      </c>
      <c r="AF27">
        <v>0.86473000049591098</v>
      </c>
    </row>
    <row r="28" spans="1:32" x14ac:dyDescent="0.25">
      <c r="A28" s="32" t="str">
        <f t="shared" si="0"/>
        <v>34A Strepto</v>
      </c>
      <c r="B28" s="16" t="s">
        <v>35</v>
      </c>
      <c r="C28" s="16" t="s">
        <v>39</v>
      </c>
      <c r="D28" s="16">
        <v>1</v>
      </c>
      <c r="E28" s="16">
        <v>7</v>
      </c>
      <c r="F28" s="30">
        <v>34</v>
      </c>
      <c r="G28" s="31">
        <v>15</v>
      </c>
      <c r="H28" s="16" t="s">
        <v>27</v>
      </c>
      <c r="I28" s="16" t="s">
        <v>41</v>
      </c>
      <c r="J28" s="16">
        <v>2</v>
      </c>
      <c r="K28" s="16" t="str">
        <f t="shared" si="1"/>
        <v>Strepto 15 mb</v>
      </c>
      <c r="L28" s="32">
        <v>10.667561221066757</v>
      </c>
      <c r="M28" s="32">
        <v>2.6501174102650116</v>
      </c>
      <c r="N28" s="32">
        <v>3.1533042603153305</v>
      </c>
      <c r="O28" s="32">
        <v>3.5558537403555852</v>
      </c>
      <c r="P28" s="32">
        <v>0.73800738007380073</v>
      </c>
      <c r="Q28" s="32">
        <v>0.73800738007380073</v>
      </c>
      <c r="R28" s="32">
        <v>0.73800738007380073</v>
      </c>
      <c r="S28" s="32">
        <v>4.8976853404897689</v>
      </c>
      <c r="T28" s="32">
        <v>72.861455887286141</v>
      </c>
      <c r="U28" s="32">
        <v>4.126132170412613</v>
      </c>
      <c r="V28" s="32">
        <v>8.6548138208654812</v>
      </c>
      <c r="W28" s="32">
        <v>6.541429050654143</v>
      </c>
      <c r="X28" s="32">
        <v>2.9520295202952029</v>
      </c>
      <c r="Y28" s="32">
        <v>7.7155317007715531</v>
      </c>
      <c r="Z28" s="32">
        <v>7.9168064407916807</v>
      </c>
      <c r="AA28" s="32">
        <v>3.3881247903388125</v>
      </c>
      <c r="AB28" s="32">
        <v>4.5286816504528682</v>
      </c>
      <c r="AC28" s="32">
        <v>54.176450855417642</v>
      </c>
      <c r="AD28">
        <v>-0.703050017356873</v>
      </c>
      <c r="AE28">
        <v>5.6480001658201197E-2</v>
      </c>
      <c r="AF28">
        <v>1.0499999625608299E-3</v>
      </c>
    </row>
    <row r="29" spans="1:32" x14ac:dyDescent="0.25">
      <c r="A29" s="32" t="str">
        <f t="shared" si="0"/>
        <v>34C Strepto</v>
      </c>
      <c r="B29" s="16" t="s">
        <v>36</v>
      </c>
      <c r="C29" s="16" t="s">
        <v>39</v>
      </c>
      <c r="D29" s="16">
        <v>1</v>
      </c>
      <c r="E29" s="16">
        <v>8</v>
      </c>
      <c r="F29" s="30">
        <v>34</v>
      </c>
      <c r="G29" s="31">
        <v>150</v>
      </c>
      <c r="H29" s="16" t="s">
        <v>30</v>
      </c>
      <c r="I29" s="16" t="s">
        <v>41</v>
      </c>
      <c r="J29" s="16">
        <v>2</v>
      </c>
      <c r="K29" s="16" t="str">
        <f t="shared" si="1"/>
        <v>Strepto 150 mb</v>
      </c>
      <c r="L29" s="32">
        <v>8.5883514313919047</v>
      </c>
      <c r="M29" s="32">
        <v>2.2704837117472851</v>
      </c>
      <c r="N29" s="32">
        <v>2.9615004935834155</v>
      </c>
      <c r="O29" s="32">
        <v>3.9486673247778876</v>
      </c>
      <c r="P29" s="32">
        <v>0.98716683119447191</v>
      </c>
      <c r="Q29" s="32">
        <v>0.29615004935834155</v>
      </c>
      <c r="R29" s="32">
        <v>0.29615004935834155</v>
      </c>
      <c r="S29" s="32">
        <v>2.8627838104639682</v>
      </c>
      <c r="T29" s="32">
        <v>77.78874629812438</v>
      </c>
      <c r="U29" s="32">
        <v>3.7512339585389931</v>
      </c>
      <c r="V29" s="32">
        <v>6.712734452122409</v>
      </c>
      <c r="W29" s="32">
        <v>6.8114511352418559</v>
      </c>
      <c r="X29" s="32">
        <v>3.0602171767028628</v>
      </c>
      <c r="Y29" s="32">
        <v>5.8242843040473842</v>
      </c>
      <c r="Z29" s="32">
        <v>6.4165844027640668</v>
      </c>
      <c r="AA29" s="32">
        <v>2.2704837117472851</v>
      </c>
      <c r="AB29" s="32">
        <v>4.8371174728529125</v>
      </c>
      <c r="AC29" s="32">
        <v>60.315893385982228</v>
      </c>
      <c r="AD29">
        <v>-0.64288997650146495</v>
      </c>
      <c r="AE29">
        <v>0.411320000886917</v>
      </c>
      <c r="AF29">
        <v>0.48247998952865601</v>
      </c>
    </row>
    <row r="30" spans="1:32" x14ac:dyDescent="0.25">
      <c r="A30" s="32" t="str">
        <f t="shared" si="0"/>
        <v>52A Strepto</v>
      </c>
      <c r="B30" s="16" t="s">
        <v>37</v>
      </c>
      <c r="C30" s="16" t="s">
        <v>39</v>
      </c>
      <c r="D30" s="16">
        <v>1</v>
      </c>
      <c r="E30" s="16">
        <v>9</v>
      </c>
      <c r="F30" s="30">
        <v>52</v>
      </c>
      <c r="G30" s="31">
        <v>15</v>
      </c>
      <c r="H30" s="16" t="s">
        <v>27</v>
      </c>
      <c r="I30" s="16" t="s">
        <v>41</v>
      </c>
      <c r="J30" s="16">
        <v>2</v>
      </c>
      <c r="K30" s="16" t="str">
        <f t="shared" si="1"/>
        <v>Strepto 15 mb</v>
      </c>
      <c r="L30" s="32">
        <v>5.0586510263929618</v>
      </c>
      <c r="M30" s="32">
        <v>1.2463343108504399</v>
      </c>
      <c r="N30" s="32">
        <v>1.7595307917888563</v>
      </c>
      <c r="O30" s="32">
        <v>3.0058651026392962</v>
      </c>
      <c r="P30" s="32">
        <v>1.466275659824047</v>
      </c>
      <c r="Q30" s="32">
        <v>0.43988269794721407</v>
      </c>
      <c r="R30" s="32">
        <v>1.0263929618768328</v>
      </c>
      <c r="S30" s="32">
        <v>3.6656891495601172</v>
      </c>
      <c r="T30" s="32">
        <v>82.331378299120232</v>
      </c>
      <c r="U30" s="32">
        <v>3.0058651026392962</v>
      </c>
      <c r="V30" s="32">
        <v>4.6920821114369504</v>
      </c>
      <c r="W30" s="32">
        <v>6.8914956011730206</v>
      </c>
      <c r="X30" s="32">
        <v>2.5659824046920821</v>
      </c>
      <c r="Y30" s="32">
        <v>5.2785923753665687</v>
      </c>
      <c r="Z30" s="32">
        <v>4.3255131964809381</v>
      </c>
      <c r="AA30" s="32">
        <v>3.0791788856304985</v>
      </c>
      <c r="AB30" s="32">
        <v>2.8592375366568916</v>
      </c>
      <c r="AC30" s="32">
        <v>67.302052785923749</v>
      </c>
      <c r="AD30">
        <v>0.77517002820968595</v>
      </c>
      <c r="AE30">
        <v>0.28815999627113298</v>
      </c>
      <c r="AF30">
        <v>0.54578000307083097</v>
      </c>
    </row>
    <row r="31" spans="1:32" x14ac:dyDescent="0.25">
      <c r="A31" s="32" t="str">
        <f t="shared" si="0"/>
        <v>52C Strepto</v>
      </c>
      <c r="B31" s="16" t="s">
        <v>38</v>
      </c>
      <c r="C31" s="16" t="s">
        <v>39</v>
      </c>
      <c r="D31" s="16">
        <v>1</v>
      </c>
      <c r="E31" s="16">
        <v>10</v>
      </c>
      <c r="F31" s="30">
        <v>52</v>
      </c>
      <c r="G31" s="31">
        <v>150</v>
      </c>
      <c r="H31" s="16" t="s">
        <v>30</v>
      </c>
      <c r="I31" s="16" t="s">
        <v>41</v>
      </c>
      <c r="J31" s="16">
        <v>2</v>
      </c>
      <c r="K31" s="16" t="str">
        <f t="shared" si="1"/>
        <v>Strepto 150 mb</v>
      </c>
      <c r="L31" s="32">
        <v>6.9917203311867526</v>
      </c>
      <c r="M31" s="32">
        <v>2.1159153633854646</v>
      </c>
      <c r="N31" s="32">
        <v>3.1278748850045996</v>
      </c>
      <c r="O31" s="32">
        <v>2.0239190432382705</v>
      </c>
      <c r="P31" s="32">
        <v>0.64397424103035883</v>
      </c>
      <c r="Q31" s="32">
        <v>0.82796688132474705</v>
      </c>
      <c r="R31" s="32">
        <v>1.0119595216191353</v>
      </c>
      <c r="S31" s="32">
        <v>2.2079116835326587</v>
      </c>
      <c r="T31" s="32">
        <v>81.048758049678014</v>
      </c>
      <c r="U31" s="32">
        <v>2.6678932842686294</v>
      </c>
      <c r="V31" s="32">
        <v>6.1637534498620052</v>
      </c>
      <c r="W31" s="32">
        <v>5.3357865685372587</v>
      </c>
      <c r="X31" s="32">
        <v>3.3118675252989882</v>
      </c>
      <c r="Y31" s="32">
        <v>6.5317387304507823</v>
      </c>
      <c r="Z31" s="32">
        <v>4.6918123275068995</v>
      </c>
      <c r="AA31" s="32">
        <v>2.3919043238270468</v>
      </c>
      <c r="AB31" s="32">
        <v>2.6678932842686294</v>
      </c>
      <c r="AC31" s="32">
        <v>66.237350505979762</v>
      </c>
      <c r="AD31">
        <v>-0.14934000372886699</v>
      </c>
      <c r="AE31">
        <v>0.87092000246047996</v>
      </c>
      <c r="AF31">
        <v>0.51788002252578702</v>
      </c>
    </row>
    <row r="32" spans="1:32" x14ac:dyDescent="0.25">
      <c r="A32" s="32" t="str">
        <f t="shared" si="0"/>
        <v>11A cellvibrio</v>
      </c>
      <c r="B32" s="16" t="s">
        <v>26</v>
      </c>
      <c r="C32" s="16" t="s">
        <v>39</v>
      </c>
      <c r="D32" s="16">
        <v>1</v>
      </c>
      <c r="E32" s="16">
        <v>1</v>
      </c>
      <c r="F32" s="30">
        <v>11</v>
      </c>
      <c r="G32" s="31">
        <v>15</v>
      </c>
      <c r="H32" s="16" t="s">
        <v>27</v>
      </c>
      <c r="I32" s="16" t="s">
        <v>42</v>
      </c>
      <c r="J32" s="16">
        <v>3</v>
      </c>
      <c r="K32" s="16" t="str">
        <f t="shared" si="1"/>
        <v>cellvibrio 15 mb</v>
      </c>
      <c r="L32" s="32">
        <v>4.6909667194928684</v>
      </c>
      <c r="M32" s="32">
        <v>0.98256735340729007</v>
      </c>
      <c r="N32" s="32">
        <v>0.6339144215530903</v>
      </c>
      <c r="O32" s="32">
        <v>1.5530903328050714</v>
      </c>
      <c r="P32" s="32">
        <v>0.31695721077654515</v>
      </c>
      <c r="Q32" s="32">
        <v>3.1695721077654518E-2</v>
      </c>
      <c r="R32" s="32">
        <v>0.91917591125198095</v>
      </c>
      <c r="S32" s="32">
        <v>4.4057052297939778</v>
      </c>
      <c r="T32" s="32">
        <v>86.465927099841522</v>
      </c>
      <c r="U32" s="32">
        <v>1.2044374009508716</v>
      </c>
      <c r="V32" s="32">
        <v>3.4548335974643423</v>
      </c>
      <c r="W32" s="32">
        <v>4.1838351822503963</v>
      </c>
      <c r="X32" s="32">
        <v>2.4722662440570522</v>
      </c>
      <c r="Y32" s="32">
        <v>3.3914421553090333</v>
      </c>
      <c r="Z32" s="32">
        <v>3.0427892234548337</v>
      </c>
      <c r="AA32" s="32">
        <v>2.4722662440570522</v>
      </c>
      <c r="AB32" s="32">
        <v>2.5039619651347067</v>
      </c>
      <c r="AC32" s="32">
        <v>77.274167987321718</v>
      </c>
      <c r="AD32">
        <v>1.4809999465942401</v>
      </c>
      <c r="AE32">
        <v>0.46573999524116499</v>
      </c>
      <c r="AF32">
        <v>-0.220760002732277</v>
      </c>
    </row>
    <row r="33" spans="1:32" x14ac:dyDescent="0.25">
      <c r="A33" s="32" t="str">
        <f t="shared" si="0"/>
        <v>11C cellvibrio</v>
      </c>
      <c r="B33" s="16" t="s">
        <v>29</v>
      </c>
      <c r="C33" s="16" t="s">
        <v>39</v>
      </c>
      <c r="D33" s="16">
        <v>1</v>
      </c>
      <c r="E33" s="16">
        <v>2</v>
      </c>
      <c r="F33" s="30">
        <v>11</v>
      </c>
      <c r="G33" s="31">
        <v>150</v>
      </c>
      <c r="H33" s="16" t="s">
        <v>30</v>
      </c>
      <c r="I33" s="16" t="s">
        <v>42</v>
      </c>
      <c r="J33" s="16">
        <v>3</v>
      </c>
      <c r="K33" s="16" t="str">
        <f t="shared" si="1"/>
        <v>cellvibrio 150 mb</v>
      </c>
      <c r="L33" s="32">
        <v>4.4761595848199809</v>
      </c>
      <c r="M33" s="32">
        <v>1.0055141096334739</v>
      </c>
      <c r="N33" s="32">
        <v>0.71359065844956215</v>
      </c>
      <c r="O33" s="32">
        <v>2.173207914369121</v>
      </c>
      <c r="P33" s="32">
        <v>0.35679532922478108</v>
      </c>
      <c r="Q33" s="32">
        <v>0.19461563412260785</v>
      </c>
      <c r="R33" s="32">
        <v>1.1352578657152124</v>
      </c>
      <c r="S33" s="32">
        <v>4.2491080116769382</v>
      </c>
      <c r="T33" s="32">
        <v>85.695750891988325</v>
      </c>
      <c r="U33" s="32">
        <v>1.3298734998378203</v>
      </c>
      <c r="V33" s="32">
        <v>3.63282517028868</v>
      </c>
      <c r="W33" s="32">
        <v>4.7032111579630227</v>
      </c>
      <c r="X33" s="32">
        <v>2.1407719753486862</v>
      </c>
      <c r="Y33" s="32">
        <v>3.9896204995134608</v>
      </c>
      <c r="Z33" s="32">
        <v>4.3788517677586762</v>
      </c>
      <c r="AA33" s="32">
        <v>2.8543626337982486</v>
      </c>
      <c r="AB33" s="32">
        <v>2.9516704508595524</v>
      </c>
      <c r="AC33" s="32">
        <v>74.018812844631853</v>
      </c>
      <c r="AD33">
        <v>1.39452004432678</v>
      </c>
      <c r="AE33">
        <v>0.31277999281883201</v>
      </c>
      <c r="AF33">
        <v>-6.39500021934509E-2</v>
      </c>
    </row>
    <row r="34" spans="1:32" x14ac:dyDescent="0.25">
      <c r="A34" s="32" t="str">
        <f t="shared" ref="A34:A51" si="2">CONCATENATE(B34, " ", I34)</f>
        <v>13A cellvibrio</v>
      </c>
      <c r="B34" s="16" t="s">
        <v>31</v>
      </c>
      <c r="C34" s="16" t="s">
        <v>39</v>
      </c>
      <c r="D34" s="16">
        <v>1</v>
      </c>
      <c r="E34" s="16">
        <v>3</v>
      </c>
      <c r="F34" s="30">
        <v>13</v>
      </c>
      <c r="G34" s="31">
        <v>15</v>
      </c>
      <c r="H34" s="16" t="s">
        <v>27</v>
      </c>
      <c r="I34" s="16" t="s">
        <v>42</v>
      </c>
      <c r="J34" s="16">
        <v>3</v>
      </c>
      <c r="K34" s="16" t="str">
        <f t="shared" si="1"/>
        <v>cellvibrio 15 mb</v>
      </c>
      <c r="L34" s="32">
        <v>3.4194831013916498</v>
      </c>
      <c r="M34" s="32">
        <v>1.2326043737574552</v>
      </c>
      <c r="N34" s="32">
        <v>0.75546719681908547</v>
      </c>
      <c r="O34" s="32">
        <v>2.107355864811133</v>
      </c>
      <c r="P34" s="32">
        <v>0.51689860834990065</v>
      </c>
      <c r="Q34" s="32">
        <v>0.11928429423459244</v>
      </c>
      <c r="R34" s="32">
        <v>0.91451292246520877</v>
      </c>
      <c r="S34" s="32">
        <v>5.4075546719681906</v>
      </c>
      <c r="T34" s="32">
        <v>85.526838966202789</v>
      </c>
      <c r="U34" s="32">
        <v>1.8687872763419484</v>
      </c>
      <c r="V34" s="32">
        <v>3.1411530815109345</v>
      </c>
      <c r="W34" s="32">
        <v>4.8508946322067592</v>
      </c>
      <c r="X34" s="32">
        <v>3.0218687872763419</v>
      </c>
      <c r="Y34" s="32">
        <v>3.6978131212723659</v>
      </c>
      <c r="Z34" s="32">
        <v>3.8966202783300199</v>
      </c>
      <c r="AA34" s="32">
        <v>2.624254473161034</v>
      </c>
      <c r="AB34" s="32">
        <v>2.982107355864811</v>
      </c>
      <c r="AC34" s="32">
        <v>73.916500994035786</v>
      </c>
      <c r="AD34">
        <v>1.53366994857788</v>
      </c>
      <c r="AE34">
        <v>-0.14240999519825001</v>
      </c>
      <c r="AF34">
        <v>-0.19603000581264499</v>
      </c>
    </row>
    <row r="35" spans="1:32" x14ac:dyDescent="0.25">
      <c r="A35" s="32" t="str">
        <f t="shared" si="2"/>
        <v>13C cellvibrio</v>
      </c>
      <c r="B35" s="16" t="s">
        <v>32</v>
      </c>
      <c r="C35" s="16" t="s">
        <v>39</v>
      </c>
      <c r="D35" s="16">
        <v>1</v>
      </c>
      <c r="E35" s="16">
        <v>4</v>
      </c>
      <c r="F35" s="30">
        <v>13</v>
      </c>
      <c r="G35" s="31">
        <v>150</v>
      </c>
      <c r="H35" s="16" t="s">
        <v>30</v>
      </c>
      <c r="I35" s="16" t="s">
        <v>42</v>
      </c>
      <c r="J35" s="16">
        <v>3</v>
      </c>
      <c r="K35" s="16" t="str">
        <f t="shared" si="1"/>
        <v>cellvibrio 150 mb</v>
      </c>
      <c r="L35" s="32">
        <v>3.7647058823529411</v>
      </c>
      <c r="M35" s="32">
        <v>1.0420168067226891</v>
      </c>
      <c r="N35" s="32">
        <v>0.70588235294117652</v>
      </c>
      <c r="O35" s="32">
        <v>2.0168067226890756</v>
      </c>
      <c r="P35" s="32">
        <v>0.50420168067226889</v>
      </c>
      <c r="Q35" s="32">
        <v>0.26890756302521007</v>
      </c>
      <c r="R35" s="32">
        <v>1.0420168067226891</v>
      </c>
      <c r="S35" s="32">
        <v>4.4705882352941178</v>
      </c>
      <c r="T35" s="32">
        <v>86.184873949579838</v>
      </c>
      <c r="U35" s="32">
        <v>1.4453781512605042</v>
      </c>
      <c r="V35" s="32">
        <v>3.0252100840336134</v>
      </c>
      <c r="W35" s="32">
        <v>4.8067226890756301</v>
      </c>
      <c r="X35" s="32">
        <v>2.4873949579831933</v>
      </c>
      <c r="Y35" s="32">
        <v>4.3025210084033612</v>
      </c>
      <c r="Z35" s="32">
        <v>3.46218487394958</v>
      </c>
      <c r="AA35" s="32">
        <v>3.0588235294117645</v>
      </c>
      <c r="AB35" s="32">
        <v>3.0588235294117645</v>
      </c>
      <c r="AC35" s="32">
        <v>74.352941176470594</v>
      </c>
      <c r="AD35">
        <v>1.5393099784851101</v>
      </c>
      <c r="AE35">
        <v>0.249019995331764</v>
      </c>
      <c r="AF35">
        <v>-5.9349998831748997E-2</v>
      </c>
    </row>
    <row r="36" spans="1:32" x14ac:dyDescent="0.25">
      <c r="A36" s="32" t="str">
        <f t="shared" si="2"/>
        <v>26A cellvibrio</v>
      </c>
      <c r="B36" s="16" t="s">
        <v>33</v>
      </c>
      <c r="C36" s="16" t="s">
        <v>39</v>
      </c>
      <c r="D36" s="16">
        <v>1</v>
      </c>
      <c r="E36" s="16">
        <v>5</v>
      </c>
      <c r="F36" s="30">
        <v>26</v>
      </c>
      <c r="G36" s="31">
        <v>15</v>
      </c>
      <c r="H36" s="16" t="s">
        <v>27</v>
      </c>
      <c r="I36" s="16" t="s">
        <v>42</v>
      </c>
      <c r="J36" s="16">
        <v>3</v>
      </c>
      <c r="K36" s="16" t="str">
        <f t="shared" si="1"/>
        <v>cellvibrio 15 mb</v>
      </c>
      <c r="L36" s="32">
        <v>4.3417366946778708</v>
      </c>
      <c r="M36" s="32">
        <v>0.98039215686274506</v>
      </c>
      <c r="N36" s="32">
        <v>0.87535014005602241</v>
      </c>
      <c r="O36" s="32">
        <v>2.1358543417366946</v>
      </c>
      <c r="P36" s="32">
        <v>0.38515406162464988</v>
      </c>
      <c r="Q36" s="32">
        <v>0.28011204481792717</v>
      </c>
      <c r="R36" s="32">
        <v>0.87535014005602241</v>
      </c>
      <c r="S36" s="32">
        <v>4.2016806722689077</v>
      </c>
      <c r="T36" s="32">
        <v>85.924369747899163</v>
      </c>
      <c r="U36" s="32">
        <v>1.7156862745098038</v>
      </c>
      <c r="V36" s="32">
        <v>3.4663865546218489</v>
      </c>
      <c r="W36" s="32">
        <v>4.6218487394957979</v>
      </c>
      <c r="X36" s="32">
        <v>2.4159663865546217</v>
      </c>
      <c r="Y36" s="32">
        <v>3.8515406162464987</v>
      </c>
      <c r="Z36" s="32">
        <v>4.0616246498599438</v>
      </c>
      <c r="AA36" s="32">
        <v>2.7661064425770308</v>
      </c>
      <c r="AB36" s="32">
        <v>2.73109243697479</v>
      </c>
      <c r="AC36" s="32">
        <v>74.369747899159663</v>
      </c>
      <c r="AD36">
        <v>1.3803199529647801</v>
      </c>
      <c r="AE36">
        <v>0.39583998918533297</v>
      </c>
      <c r="AF36">
        <v>-2.9650000855326701E-2</v>
      </c>
    </row>
    <row r="37" spans="1:32" x14ac:dyDescent="0.25">
      <c r="A37" s="32" t="str">
        <f t="shared" si="2"/>
        <v>26C cellvibrio</v>
      </c>
      <c r="B37" s="16" t="s">
        <v>34</v>
      </c>
      <c r="C37" s="16" t="s">
        <v>39</v>
      </c>
      <c r="D37" s="16">
        <v>1</v>
      </c>
      <c r="E37" s="16">
        <v>6</v>
      </c>
      <c r="F37" s="30">
        <v>26</v>
      </c>
      <c r="G37" s="31">
        <v>150</v>
      </c>
      <c r="H37" s="16" t="s">
        <v>30</v>
      </c>
      <c r="I37" s="16" t="s">
        <v>42</v>
      </c>
      <c r="J37" s="16">
        <v>3</v>
      </c>
      <c r="K37" s="16" t="str">
        <f t="shared" si="1"/>
        <v>cellvibrio 150 mb</v>
      </c>
      <c r="L37" s="32">
        <v>6.3851699279093719</v>
      </c>
      <c r="M37" s="32">
        <v>1.3731548232063164</v>
      </c>
      <c r="N37" s="32">
        <v>1.8194301407483693</v>
      </c>
      <c r="O37" s="32">
        <v>2.6776519052523171</v>
      </c>
      <c r="P37" s="32">
        <v>0.48060418812221078</v>
      </c>
      <c r="Q37" s="32">
        <v>0.65224854102300034</v>
      </c>
      <c r="R37" s="32">
        <v>0.92687950566426369</v>
      </c>
      <c r="S37" s="32">
        <v>4.4970820460006866</v>
      </c>
      <c r="T37" s="32">
        <v>81.187778922073463</v>
      </c>
      <c r="U37" s="32">
        <v>1.8537590113285274</v>
      </c>
      <c r="V37" s="32">
        <v>5.4239615516649504</v>
      </c>
      <c r="W37" s="32">
        <v>5.012015104703055</v>
      </c>
      <c r="X37" s="32">
        <v>2.4716786817713698</v>
      </c>
      <c r="Y37" s="32">
        <v>5.1836594576038451</v>
      </c>
      <c r="Z37" s="32">
        <v>5.4926192928252657</v>
      </c>
      <c r="AA37" s="32">
        <v>3.2269138345348436</v>
      </c>
      <c r="AB37" s="32">
        <v>3.5702025403364228</v>
      </c>
      <c r="AC37" s="32">
        <v>67.765190525231716</v>
      </c>
      <c r="AD37">
        <v>0.49039998650550798</v>
      </c>
      <c r="AE37">
        <v>0.274410009384155</v>
      </c>
      <c r="AF37">
        <v>5.49100004136562E-2</v>
      </c>
    </row>
    <row r="38" spans="1:32" x14ac:dyDescent="0.25">
      <c r="A38" s="32" t="str">
        <f t="shared" si="2"/>
        <v>34A cellvibrio</v>
      </c>
      <c r="B38" s="16" t="s">
        <v>35</v>
      </c>
      <c r="C38" s="16" t="s">
        <v>39</v>
      </c>
      <c r="D38" s="16">
        <v>1</v>
      </c>
      <c r="E38" s="16">
        <v>7</v>
      </c>
      <c r="F38" s="30">
        <v>34</v>
      </c>
      <c r="G38" s="31">
        <v>15</v>
      </c>
      <c r="H38" s="16" t="s">
        <v>27</v>
      </c>
      <c r="I38" s="16" t="s">
        <v>42</v>
      </c>
      <c r="J38" s="16">
        <v>3</v>
      </c>
      <c r="K38" s="16" t="str">
        <f t="shared" si="1"/>
        <v>cellvibrio 15 mb</v>
      </c>
      <c r="L38" s="32">
        <v>7.1407050316360348</v>
      </c>
      <c r="M38" s="32">
        <v>1.687255197348599</v>
      </c>
      <c r="N38" s="32">
        <v>2.1994576679722808</v>
      </c>
      <c r="O38" s="32">
        <v>2.8623079240735163</v>
      </c>
      <c r="P38" s="32">
        <v>0.42181379933714974</v>
      </c>
      <c r="Q38" s="32">
        <v>0.57246158481470322</v>
      </c>
      <c r="R38" s="32">
        <v>1.2353118409159385</v>
      </c>
      <c r="S38" s="32">
        <v>4.7604700210906898</v>
      </c>
      <c r="T38" s="32">
        <v>79.12021693281109</v>
      </c>
      <c r="U38" s="32">
        <v>2.4404941247363663</v>
      </c>
      <c r="V38" s="32">
        <v>5.9053931907200967</v>
      </c>
      <c r="W38" s="32">
        <v>5.3028020488098822</v>
      </c>
      <c r="X38" s="32">
        <v>2.7116601385959624</v>
      </c>
      <c r="Y38" s="32">
        <v>5.4534498342874356</v>
      </c>
      <c r="Z38" s="32">
        <v>6.357336547152757</v>
      </c>
      <c r="AA38" s="32">
        <v>3.5854172943657727</v>
      </c>
      <c r="AB38" s="32">
        <v>3.9771015366074121</v>
      </c>
      <c r="AC38" s="32">
        <v>64.266345284724309</v>
      </c>
      <c r="AD38">
        <v>0.230279996991158</v>
      </c>
      <c r="AE38">
        <v>0.156420007348061</v>
      </c>
      <c r="AF38">
        <v>9.6969999372959095E-2</v>
      </c>
    </row>
    <row r="39" spans="1:32" x14ac:dyDescent="0.25">
      <c r="A39" s="32" t="str">
        <f t="shared" si="2"/>
        <v>34C cellvibrio</v>
      </c>
      <c r="B39" s="16" t="s">
        <v>36</v>
      </c>
      <c r="C39" s="16" t="s">
        <v>39</v>
      </c>
      <c r="D39" s="16">
        <v>1</v>
      </c>
      <c r="E39" s="16">
        <v>8</v>
      </c>
      <c r="F39" s="30">
        <v>34</v>
      </c>
      <c r="G39" s="31">
        <v>150</v>
      </c>
      <c r="H39" s="16" t="s">
        <v>30</v>
      </c>
      <c r="I39" s="16" t="s">
        <v>42</v>
      </c>
      <c r="J39" s="16">
        <v>3</v>
      </c>
      <c r="K39" s="16" t="str">
        <f t="shared" si="1"/>
        <v>cellvibrio 150 mb</v>
      </c>
      <c r="L39" s="32">
        <v>6.9344120196475005</v>
      </c>
      <c r="M39" s="32">
        <v>1.3002022536839064</v>
      </c>
      <c r="N39" s="32">
        <v>1.9936434556486564</v>
      </c>
      <c r="O39" s="32">
        <v>2.4848309737070209</v>
      </c>
      <c r="P39" s="32">
        <v>0.34672060098237506</v>
      </c>
      <c r="Q39" s="32">
        <v>0.40450736781277086</v>
      </c>
      <c r="R39" s="32">
        <v>1.126841953192719</v>
      </c>
      <c r="S39" s="32">
        <v>4.8540884137532503</v>
      </c>
      <c r="T39" s="32">
        <v>80.554752961571793</v>
      </c>
      <c r="U39" s="32">
        <v>2.7159780410286043</v>
      </c>
      <c r="V39" s="32">
        <v>5.2008090147356256</v>
      </c>
      <c r="W39" s="32">
        <v>4.7096214966772605</v>
      </c>
      <c r="X39" s="32">
        <v>2.5426177405374171</v>
      </c>
      <c r="Y39" s="32">
        <v>5.4897428488876043</v>
      </c>
      <c r="Z39" s="32">
        <v>7.2811326206298759</v>
      </c>
      <c r="AA39" s="32">
        <v>3.1782721756717711</v>
      </c>
      <c r="AB39" s="32">
        <v>3.6983530771453337</v>
      </c>
      <c r="AC39" s="32">
        <v>65.183472984686503</v>
      </c>
      <c r="AD39">
        <v>0.40808999538421598</v>
      </c>
      <c r="AE39">
        <v>0.24297000467777299</v>
      </c>
      <c r="AF39">
        <v>-7.3899999260902405E-2</v>
      </c>
    </row>
    <row r="40" spans="1:32" x14ac:dyDescent="0.25">
      <c r="A40" s="32" t="str">
        <f t="shared" si="2"/>
        <v>52A cellvibrio</v>
      </c>
      <c r="B40" s="16" t="s">
        <v>37</v>
      </c>
      <c r="C40" s="16" t="s">
        <v>39</v>
      </c>
      <c r="D40" s="16">
        <v>1</v>
      </c>
      <c r="E40" s="16">
        <v>9</v>
      </c>
      <c r="F40" s="30">
        <v>52</v>
      </c>
      <c r="G40" s="31">
        <v>15</v>
      </c>
      <c r="H40" s="16" t="s">
        <v>27</v>
      </c>
      <c r="I40" s="16" t="s">
        <v>42</v>
      </c>
      <c r="J40" s="16">
        <v>3</v>
      </c>
      <c r="K40" s="16" t="str">
        <f t="shared" si="1"/>
        <v>cellvibrio 15 mb</v>
      </c>
      <c r="L40" s="32">
        <v>5.5039313795568265</v>
      </c>
      <c r="M40" s="32">
        <v>4.1458184417441029</v>
      </c>
      <c r="N40" s="32">
        <v>2.5375268048606148</v>
      </c>
      <c r="O40" s="32">
        <v>5.182273052180129</v>
      </c>
      <c r="P40" s="32">
        <v>0.75053609721229453</v>
      </c>
      <c r="Q40" s="32">
        <v>1.7512508934953539</v>
      </c>
      <c r="R40" s="32">
        <v>1.2151536812008576</v>
      </c>
      <c r="S40" s="32">
        <v>4.753395282344532</v>
      </c>
      <c r="T40" s="32">
        <v>74.160114367405285</v>
      </c>
      <c r="U40" s="32">
        <v>3.5739814152966405</v>
      </c>
      <c r="V40" s="32">
        <v>8.9706933523945676</v>
      </c>
      <c r="W40" s="32">
        <v>6.1829878484631884</v>
      </c>
      <c r="X40" s="32">
        <v>2.2516082916368836</v>
      </c>
      <c r="Y40" s="32">
        <v>7.2551822730521804</v>
      </c>
      <c r="Z40" s="32">
        <v>7.0407433881343815</v>
      </c>
      <c r="AA40" s="32">
        <v>2.7877055039313796</v>
      </c>
      <c r="AB40" s="32">
        <v>3.8241601143674053</v>
      </c>
      <c r="AC40" s="32">
        <v>58.112937812723374</v>
      </c>
      <c r="AD40">
        <v>3.4719999879598597E-2</v>
      </c>
      <c r="AE40">
        <v>-0.31286001205444303</v>
      </c>
      <c r="AF40">
        <v>1.09455001354218</v>
      </c>
    </row>
    <row r="41" spans="1:32" x14ac:dyDescent="0.25">
      <c r="A41" s="32" t="str">
        <f t="shared" si="2"/>
        <v>52C cellvibrio</v>
      </c>
      <c r="B41" s="16" t="s">
        <v>38</v>
      </c>
      <c r="C41" s="16" t="s">
        <v>39</v>
      </c>
      <c r="D41" s="16">
        <v>1</v>
      </c>
      <c r="E41" s="16">
        <v>10</v>
      </c>
      <c r="F41" s="30">
        <v>52</v>
      </c>
      <c r="G41" s="31">
        <v>150</v>
      </c>
      <c r="H41" s="16" t="s">
        <v>30</v>
      </c>
      <c r="I41" s="16" t="s">
        <v>42</v>
      </c>
      <c r="J41" s="16">
        <v>3</v>
      </c>
      <c r="K41" s="16" t="str">
        <f t="shared" si="1"/>
        <v>cellvibrio 150 mb</v>
      </c>
      <c r="L41" s="32">
        <v>7.1071953010279003</v>
      </c>
      <c r="M41" s="32">
        <v>1.3215859030837005</v>
      </c>
      <c r="N41" s="32">
        <v>1.8208516886930983</v>
      </c>
      <c r="O41" s="32">
        <v>2.525697503671072</v>
      </c>
      <c r="P41" s="32">
        <v>0.49926578560939794</v>
      </c>
      <c r="Q41" s="32">
        <v>0.55800293685756241</v>
      </c>
      <c r="R41" s="32">
        <v>0.9397944199706314</v>
      </c>
      <c r="S41" s="32">
        <v>3.4948604992657857</v>
      </c>
      <c r="T41" s="32">
        <v>81.732745961820854</v>
      </c>
      <c r="U41" s="32">
        <v>2.3494860499265786</v>
      </c>
      <c r="V41" s="32">
        <v>5.3157121879588836</v>
      </c>
      <c r="W41" s="32">
        <v>4.6108663729809107</v>
      </c>
      <c r="X41" s="32">
        <v>2.4082232011747431</v>
      </c>
      <c r="Y41" s="32">
        <v>4.9632892804698976</v>
      </c>
      <c r="Z41" s="32">
        <v>5.7562408223201178</v>
      </c>
      <c r="AA41" s="32">
        <v>2.672540381791483</v>
      </c>
      <c r="AB41" s="32">
        <v>3.1130690161527168</v>
      </c>
      <c r="AC41" s="32">
        <v>68.810572687224663</v>
      </c>
      <c r="AD41">
        <v>0.34972000122070301</v>
      </c>
      <c r="AE41">
        <v>0.55264997482299805</v>
      </c>
      <c r="AF41">
        <v>6.69699981808662E-2</v>
      </c>
    </row>
    <row r="42" spans="1:32" x14ac:dyDescent="0.25">
      <c r="A42" s="32" t="str">
        <f t="shared" si="2"/>
        <v>11A Tricho</v>
      </c>
      <c r="B42" s="16" t="s">
        <v>26</v>
      </c>
      <c r="C42" s="16" t="s">
        <v>39</v>
      </c>
      <c r="D42" s="16">
        <v>1</v>
      </c>
      <c r="E42" s="16">
        <v>1</v>
      </c>
      <c r="F42" s="30">
        <v>11</v>
      </c>
      <c r="G42" s="31">
        <v>15</v>
      </c>
      <c r="H42" s="16" t="s">
        <v>27</v>
      </c>
      <c r="I42" s="16" t="s">
        <v>43</v>
      </c>
      <c r="J42" s="16">
        <v>4</v>
      </c>
      <c r="K42" s="16" t="str">
        <f t="shared" si="1"/>
        <v>Tricho 15 mb</v>
      </c>
      <c r="L42" s="32">
        <v>9.9578705476828802</v>
      </c>
      <c r="M42" s="32">
        <v>2.8724626579854462</v>
      </c>
      <c r="N42" s="32">
        <v>1.4553810800459595</v>
      </c>
      <c r="O42" s="32">
        <v>3.4469551895825354</v>
      </c>
      <c r="P42" s="32">
        <v>1.2255840674071237</v>
      </c>
      <c r="Q42" s="32">
        <v>0.4595940252776714</v>
      </c>
      <c r="R42" s="32">
        <v>0.99578705476828799</v>
      </c>
      <c r="S42" s="32">
        <v>4.8257372654155493</v>
      </c>
      <c r="T42" s="32">
        <v>74.760628111834549</v>
      </c>
      <c r="U42" s="32">
        <v>3.1788586748372269</v>
      </c>
      <c r="V42" s="32">
        <v>8.310991957104557</v>
      </c>
      <c r="W42" s="32">
        <v>7.7364994255074686</v>
      </c>
      <c r="X42" s="32">
        <v>2.297970126388357</v>
      </c>
      <c r="Y42" s="32">
        <v>7.276905400229797</v>
      </c>
      <c r="Z42" s="32">
        <v>7.4301034086556879</v>
      </c>
      <c r="AA42" s="32">
        <v>3.6384527001148985</v>
      </c>
      <c r="AB42" s="32">
        <v>5.7449253159708924</v>
      </c>
      <c r="AC42" s="32">
        <v>54.385292991191115</v>
      </c>
      <c r="AD42">
        <v>-0.40876001119613598</v>
      </c>
      <c r="AE42">
        <v>-8.9180000126361805E-2</v>
      </c>
      <c r="AF42">
        <v>-0.255739986896515</v>
      </c>
    </row>
    <row r="43" spans="1:32" x14ac:dyDescent="0.25">
      <c r="A43" s="32" t="str">
        <f t="shared" si="2"/>
        <v>11C Tricho</v>
      </c>
      <c r="B43" s="16" t="s">
        <v>29</v>
      </c>
      <c r="C43" s="16" t="s">
        <v>39</v>
      </c>
      <c r="D43" s="16">
        <v>1</v>
      </c>
      <c r="E43" s="16">
        <v>2</v>
      </c>
      <c r="F43" s="30">
        <v>11</v>
      </c>
      <c r="G43" s="31">
        <v>150</v>
      </c>
      <c r="H43" s="16" t="s">
        <v>30</v>
      </c>
      <c r="I43" s="16" t="s">
        <v>43</v>
      </c>
      <c r="J43" s="16">
        <v>4</v>
      </c>
      <c r="K43" s="16" t="str">
        <f t="shared" si="1"/>
        <v>Tricho 150 mb</v>
      </c>
      <c r="L43" s="32">
        <v>8.8077336197636953</v>
      </c>
      <c r="M43" s="32">
        <v>2.7210884353741496</v>
      </c>
      <c r="N43" s="32">
        <v>1.6111707841031149</v>
      </c>
      <c r="O43" s="32">
        <v>3.8310060866451843</v>
      </c>
      <c r="P43" s="32">
        <v>0.85929108485499461</v>
      </c>
      <c r="Q43" s="32">
        <v>0.39384174722520587</v>
      </c>
      <c r="R43" s="32">
        <v>2.3988542785535265</v>
      </c>
      <c r="S43" s="32">
        <v>10.41890440386681</v>
      </c>
      <c r="T43" s="32">
        <v>68.95810955961332</v>
      </c>
      <c r="U43" s="32">
        <v>3.4371643394199785</v>
      </c>
      <c r="V43" s="32">
        <v>7.6620121732903685</v>
      </c>
      <c r="W43" s="32">
        <v>9.2373791621911927</v>
      </c>
      <c r="X43" s="32">
        <v>3.4013605442176869</v>
      </c>
      <c r="Y43" s="32">
        <v>9.1657715717866086</v>
      </c>
      <c r="Z43" s="32">
        <v>9.8102398854278547</v>
      </c>
      <c r="AA43" s="32">
        <v>3.7593984962406015</v>
      </c>
      <c r="AB43" s="32">
        <v>8.5929108485499466</v>
      </c>
      <c r="AC43" s="32">
        <v>44.933762978875762</v>
      </c>
      <c r="AD43">
        <v>-0.40652999281883201</v>
      </c>
      <c r="AE43">
        <v>-1.0957399606704701</v>
      </c>
      <c r="AF43">
        <v>-0.29719001054763799</v>
      </c>
    </row>
    <row r="44" spans="1:32" x14ac:dyDescent="0.25">
      <c r="A44" s="32" t="str">
        <f t="shared" si="2"/>
        <v>13A Tricho</v>
      </c>
      <c r="B44" s="16" t="s">
        <v>31</v>
      </c>
      <c r="C44" s="16" t="s">
        <v>39</v>
      </c>
      <c r="D44" s="16">
        <v>1</v>
      </c>
      <c r="E44" s="16">
        <v>3</v>
      </c>
      <c r="F44" s="30">
        <v>13</v>
      </c>
      <c r="G44" s="31">
        <v>15</v>
      </c>
      <c r="H44" s="16" t="s">
        <v>27</v>
      </c>
      <c r="I44" s="16" t="s">
        <v>43</v>
      </c>
      <c r="J44" s="16">
        <v>4</v>
      </c>
      <c r="K44" s="16" t="str">
        <f t="shared" si="1"/>
        <v>Tricho 15 mb</v>
      </c>
      <c r="L44" s="32">
        <v>10.502283105022832</v>
      </c>
      <c r="M44" s="32">
        <v>2.9223744292237441</v>
      </c>
      <c r="N44" s="32">
        <v>2.0091324200913241</v>
      </c>
      <c r="O44" s="32">
        <v>3.6529680365296802</v>
      </c>
      <c r="P44" s="32">
        <v>1.1872146118721461</v>
      </c>
      <c r="Q44" s="32">
        <v>0.68493150684931503</v>
      </c>
      <c r="R44" s="32">
        <v>0.45662100456621002</v>
      </c>
      <c r="S44" s="32">
        <v>4.7031963470319633</v>
      </c>
      <c r="T44" s="32">
        <v>73.881278538812779</v>
      </c>
      <c r="U44" s="32">
        <v>3.1506849315068495</v>
      </c>
      <c r="V44" s="32">
        <v>8.9497716894977177</v>
      </c>
      <c r="W44" s="32">
        <v>6.9863013698630141</v>
      </c>
      <c r="X44" s="32">
        <v>2.3744292237442921</v>
      </c>
      <c r="Y44" s="32">
        <v>6.4840182648401825</v>
      </c>
      <c r="Z44" s="32">
        <v>6.8036529680365296</v>
      </c>
      <c r="AA44" s="32">
        <v>3.3789954337899544</v>
      </c>
      <c r="AB44" s="32">
        <v>5.0684931506849313</v>
      </c>
      <c r="AC44" s="32">
        <v>56.803652968036531</v>
      </c>
      <c r="AD44">
        <v>-0.67445999383926403</v>
      </c>
      <c r="AE44">
        <v>-1.1149999685585501E-2</v>
      </c>
      <c r="AF44">
        <v>-0.15983000397682201</v>
      </c>
    </row>
    <row r="45" spans="1:32" x14ac:dyDescent="0.25">
      <c r="A45" s="32" t="str">
        <f t="shared" si="2"/>
        <v>13C Tricho</v>
      </c>
      <c r="B45" s="16" t="s">
        <v>32</v>
      </c>
      <c r="C45" s="16" t="s">
        <v>39</v>
      </c>
      <c r="D45" s="16">
        <v>1</v>
      </c>
      <c r="E45" s="16">
        <v>4</v>
      </c>
      <c r="F45" s="30">
        <v>13</v>
      </c>
      <c r="G45" s="31">
        <v>150</v>
      </c>
      <c r="H45" s="16" t="s">
        <v>30</v>
      </c>
      <c r="I45" s="16" t="s">
        <v>43</v>
      </c>
      <c r="J45" s="16">
        <v>4</v>
      </c>
      <c r="K45" s="16" t="str">
        <f t="shared" si="1"/>
        <v>Tricho 150 mb</v>
      </c>
      <c r="L45" s="32">
        <v>8.6797957695113048</v>
      </c>
      <c r="M45" s="32">
        <v>2.2975929978118161</v>
      </c>
      <c r="N45" s="32">
        <v>1.6046681254558717</v>
      </c>
      <c r="O45" s="32">
        <v>3.2458059810357405</v>
      </c>
      <c r="P45" s="32">
        <v>1.0211524434719184</v>
      </c>
      <c r="Q45" s="32">
        <v>0.69292487235594458</v>
      </c>
      <c r="R45" s="32">
        <v>0.83880379285193285</v>
      </c>
      <c r="S45" s="32">
        <v>6.1633843909555068</v>
      </c>
      <c r="T45" s="32">
        <v>75.455871626549964</v>
      </c>
      <c r="U45" s="32">
        <v>3.2822757111597376</v>
      </c>
      <c r="V45" s="32">
        <v>6.9657184536834427</v>
      </c>
      <c r="W45" s="32">
        <v>7.2939460247994168</v>
      </c>
      <c r="X45" s="32">
        <v>2.2975929978118161</v>
      </c>
      <c r="Y45" s="32">
        <v>8.0598103574033555</v>
      </c>
      <c r="Z45" s="32">
        <v>8.0233406272793584</v>
      </c>
      <c r="AA45" s="32">
        <v>2.8081692195477754</v>
      </c>
      <c r="AB45" s="32">
        <v>7.366885485047411</v>
      </c>
      <c r="AC45" s="32">
        <v>53.902261123267685</v>
      </c>
      <c r="AD45">
        <v>-0.16226999461650801</v>
      </c>
      <c r="AE45">
        <v>-0.31356999278068498</v>
      </c>
      <c r="AF45">
        <v>-2.5550000369548801E-2</v>
      </c>
    </row>
    <row r="46" spans="1:32" x14ac:dyDescent="0.25">
      <c r="A46" s="32" t="str">
        <f t="shared" si="2"/>
        <v>26A Tricho</v>
      </c>
      <c r="B46" s="16" t="s">
        <v>33</v>
      </c>
      <c r="C46" s="16" t="s">
        <v>39</v>
      </c>
      <c r="D46" s="16">
        <v>1</v>
      </c>
      <c r="E46" s="16">
        <v>5</v>
      </c>
      <c r="F46" s="30">
        <v>26</v>
      </c>
      <c r="G46" s="31">
        <v>15</v>
      </c>
      <c r="H46" s="16" t="s">
        <v>27</v>
      </c>
      <c r="I46" s="16" t="s">
        <v>43</v>
      </c>
      <c r="J46" s="16">
        <v>4</v>
      </c>
      <c r="K46" s="16" t="str">
        <f t="shared" si="1"/>
        <v>Tricho 15 mb</v>
      </c>
      <c r="L46" s="32">
        <v>8.7794432548179877</v>
      </c>
      <c r="M46" s="32">
        <v>3.2119914346895073</v>
      </c>
      <c r="N46" s="32">
        <v>1.998572448251249</v>
      </c>
      <c r="O46" s="32">
        <v>3.4975017844396858</v>
      </c>
      <c r="P46" s="32">
        <v>1.2847965738758029</v>
      </c>
      <c r="Q46" s="32">
        <v>0.7137758743754461</v>
      </c>
      <c r="R46" s="32">
        <v>1.4632405424696646</v>
      </c>
      <c r="S46" s="32">
        <v>7.7087794432548176</v>
      </c>
      <c r="T46" s="32">
        <v>71.341898643825843</v>
      </c>
      <c r="U46" s="32">
        <v>3.390435403283369</v>
      </c>
      <c r="V46" s="32">
        <v>9.2077087794432551</v>
      </c>
      <c r="W46" s="32">
        <v>8.9578872234118485</v>
      </c>
      <c r="X46" s="32">
        <v>3.0335474660956461</v>
      </c>
      <c r="Y46" s="32">
        <v>9.5289079229122056</v>
      </c>
      <c r="Z46" s="32">
        <v>9.4218415417558887</v>
      </c>
      <c r="AA46" s="32">
        <v>3.0335474660956461</v>
      </c>
      <c r="AB46" s="32">
        <v>7.5303354746609568</v>
      </c>
      <c r="AC46" s="32">
        <v>45.895788722341187</v>
      </c>
      <c r="AD46">
        <v>-0.39252001047134399</v>
      </c>
      <c r="AE46">
        <v>-0.66751998662948597</v>
      </c>
      <c r="AF46">
        <v>-6.2070000916719402E-2</v>
      </c>
    </row>
    <row r="47" spans="1:32" x14ac:dyDescent="0.25">
      <c r="A47" s="32" t="str">
        <f t="shared" si="2"/>
        <v>26C Tricho</v>
      </c>
      <c r="B47" s="16" t="s">
        <v>34</v>
      </c>
      <c r="C47" s="16" t="s">
        <v>39</v>
      </c>
      <c r="D47" s="16">
        <v>1</v>
      </c>
      <c r="E47" s="16">
        <v>6</v>
      </c>
      <c r="F47" s="30">
        <v>26</v>
      </c>
      <c r="G47" s="31">
        <v>150</v>
      </c>
      <c r="H47" s="16" t="s">
        <v>30</v>
      </c>
      <c r="I47" s="16" t="s">
        <v>43</v>
      </c>
      <c r="J47" s="16">
        <v>4</v>
      </c>
      <c r="K47" s="16" t="str">
        <f t="shared" si="1"/>
        <v>Tricho 150 mb</v>
      </c>
      <c r="L47" s="32">
        <v>9.9764336213668496</v>
      </c>
      <c r="M47" s="32">
        <v>2.56611678449856</v>
      </c>
      <c r="N47" s="32">
        <v>3.1683686829012832</v>
      </c>
      <c r="O47" s="32">
        <v>4.0848389630793402</v>
      </c>
      <c r="P47" s="32">
        <v>0.8902854150301126</v>
      </c>
      <c r="Q47" s="32">
        <v>0.9164702801780571</v>
      </c>
      <c r="R47" s="32">
        <v>0.83791568473422362</v>
      </c>
      <c r="S47" s="32">
        <v>5.1060487038491749</v>
      </c>
      <c r="T47" s="32">
        <v>72.453521864362401</v>
      </c>
      <c r="U47" s="32">
        <v>4.1895784236711178</v>
      </c>
      <c r="V47" s="32">
        <v>7.9601990049751246</v>
      </c>
      <c r="W47" s="32">
        <v>6.3891070960984555</v>
      </c>
      <c r="X47" s="32">
        <v>2.8279654359780046</v>
      </c>
      <c r="Y47" s="32">
        <v>8.1173081958627922</v>
      </c>
      <c r="Z47" s="32">
        <v>9.3218119926682377</v>
      </c>
      <c r="AA47" s="32">
        <v>3.0898140874574498</v>
      </c>
      <c r="AB47" s="32">
        <v>5.5250065462162867</v>
      </c>
      <c r="AC47" s="32">
        <v>52.579209217072531</v>
      </c>
      <c r="AD47">
        <v>-0.65306997299194303</v>
      </c>
      <c r="AE47">
        <v>-4.7129999846220003E-2</v>
      </c>
      <c r="AF47">
        <v>0.163379997014999</v>
      </c>
    </row>
    <row r="48" spans="1:32" x14ac:dyDescent="0.25">
      <c r="A48" s="32" t="str">
        <f t="shared" si="2"/>
        <v>34A Tricho</v>
      </c>
      <c r="B48" s="16" t="s">
        <v>35</v>
      </c>
      <c r="C48" s="16" t="s">
        <v>39</v>
      </c>
      <c r="D48" s="16">
        <v>1</v>
      </c>
      <c r="E48" s="16">
        <v>7</v>
      </c>
      <c r="F48" s="30">
        <v>34</v>
      </c>
      <c r="G48" s="31">
        <v>15</v>
      </c>
      <c r="H48" s="16" t="s">
        <v>27</v>
      </c>
      <c r="I48" s="16" t="s">
        <v>43</v>
      </c>
      <c r="J48" s="16">
        <v>4</v>
      </c>
      <c r="K48" s="16" t="str">
        <f t="shared" si="1"/>
        <v>Tricho 15 mb</v>
      </c>
      <c r="L48" s="32">
        <v>10.666987719720684</v>
      </c>
      <c r="M48" s="32">
        <v>2.7450036118468577</v>
      </c>
      <c r="N48" s="32">
        <v>3.1543462557187576</v>
      </c>
      <c r="O48" s="32">
        <v>3.635925836744522</v>
      </c>
      <c r="P48" s="32">
        <v>0.62605345533349388</v>
      </c>
      <c r="Q48" s="32">
        <v>0.62605345533349388</v>
      </c>
      <c r="R48" s="32">
        <v>0.84276426679508787</v>
      </c>
      <c r="S48" s="32">
        <v>5.9715868047194798</v>
      </c>
      <c r="T48" s="32">
        <v>71.731278593787621</v>
      </c>
      <c r="U48" s="32">
        <v>4.165663375872863</v>
      </c>
      <c r="V48" s="32">
        <v>7.6089573802070793</v>
      </c>
      <c r="W48" s="32">
        <v>6.3568504695400918</v>
      </c>
      <c r="X48" s="32">
        <v>2.9135564652058754</v>
      </c>
      <c r="Y48" s="32">
        <v>9.776065494823019</v>
      </c>
      <c r="Z48" s="32">
        <v>9.0777751023356608</v>
      </c>
      <c r="AA48" s="32">
        <v>4.021189501565134</v>
      </c>
      <c r="AB48" s="32">
        <v>5.6585600770527327</v>
      </c>
      <c r="AC48" s="32">
        <v>50.421382133397543</v>
      </c>
      <c r="AD48">
        <v>-0.70508998632430997</v>
      </c>
      <c r="AE48">
        <v>-0.14871999621391299</v>
      </c>
      <c r="AF48">
        <v>-3.2500000670552301E-3</v>
      </c>
    </row>
    <row r="49" spans="1:32" x14ac:dyDescent="0.25">
      <c r="A49" s="32" t="str">
        <f t="shared" si="2"/>
        <v>34C Tricho</v>
      </c>
      <c r="B49" s="16" t="s">
        <v>36</v>
      </c>
      <c r="C49" s="16" t="s">
        <v>39</v>
      </c>
      <c r="D49" s="16">
        <v>1</v>
      </c>
      <c r="E49" s="16">
        <v>8</v>
      </c>
      <c r="F49" s="30">
        <v>34</v>
      </c>
      <c r="G49" s="31">
        <v>150</v>
      </c>
      <c r="H49" s="16" t="s">
        <v>30</v>
      </c>
      <c r="I49" s="16" t="s">
        <v>43</v>
      </c>
      <c r="J49" s="16">
        <v>4</v>
      </c>
      <c r="K49" s="16" t="str">
        <f t="shared" si="1"/>
        <v>Tricho 150 mb</v>
      </c>
      <c r="L49" s="32">
        <v>11.245808614908434</v>
      </c>
      <c r="M49" s="32">
        <v>2.6566933195769926</v>
      </c>
      <c r="N49" s="32">
        <v>2.7340727366520508</v>
      </c>
      <c r="O49" s="32">
        <v>3.7142120196027855</v>
      </c>
      <c r="P49" s="32">
        <v>0.87696672685065769</v>
      </c>
      <c r="Q49" s="32">
        <v>0.74800103172556098</v>
      </c>
      <c r="R49" s="32">
        <v>1.1606912561258704</v>
      </c>
      <c r="S49" s="32">
        <v>7.2736652050554556</v>
      </c>
      <c r="T49" s="32">
        <v>69.589889089502194</v>
      </c>
      <c r="U49" s="32">
        <v>4.9522826928037142</v>
      </c>
      <c r="V49" s="32">
        <v>8.1248387928810928</v>
      </c>
      <c r="W49" s="32">
        <v>6.5256641733298943</v>
      </c>
      <c r="X49" s="32">
        <v>3.1983492391023987</v>
      </c>
      <c r="Y49" s="32">
        <v>10.755738973433067</v>
      </c>
      <c r="Z49" s="32">
        <v>10.265669331957699</v>
      </c>
      <c r="AA49" s="32">
        <v>3.4304874903275731</v>
      </c>
      <c r="AB49" s="32">
        <v>6.4740778952798559</v>
      </c>
      <c r="AC49" s="32">
        <v>46.272891410884704</v>
      </c>
      <c r="AD49">
        <v>-0.73312002420425404</v>
      </c>
      <c r="AE49">
        <v>-0.430660009384155</v>
      </c>
      <c r="AF49">
        <v>-0.128470003604889</v>
      </c>
    </row>
    <row r="50" spans="1:32" x14ac:dyDescent="0.25">
      <c r="A50" s="32" t="str">
        <f t="shared" si="2"/>
        <v>52A Tricho</v>
      </c>
      <c r="B50" s="16" t="s">
        <v>37</v>
      </c>
      <c r="C50" s="16" t="s">
        <v>39</v>
      </c>
      <c r="D50" s="16">
        <v>1</v>
      </c>
      <c r="E50" s="16">
        <v>9</v>
      </c>
      <c r="F50" s="30">
        <v>52</v>
      </c>
      <c r="G50" s="31">
        <v>15</v>
      </c>
      <c r="H50" s="16" t="s">
        <v>27</v>
      </c>
      <c r="I50" s="16" t="s">
        <v>43</v>
      </c>
      <c r="J50" s="16">
        <v>4</v>
      </c>
      <c r="K50" s="16" t="str">
        <f t="shared" si="1"/>
        <v>Tricho 15 mb</v>
      </c>
      <c r="L50" s="32">
        <v>9.6871569703622384</v>
      </c>
      <c r="M50" s="32">
        <v>3.0186608122941823</v>
      </c>
      <c r="N50" s="32">
        <v>2.030735455543359</v>
      </c>
      <c r="O50" s="32">
        <v>3.0461031833150383</v>
      </c>
      <c r="P50" s="32">
        <v>1.4270032930845225</v>
      </c>
      <c r="Q50" s="32">
        <v>0.686059275521405</v>
      </c>
      <c r="R50" s="32">
        <v>1.37211855104281</v>
      </c>
      <c r="S50" s="32">
        <v>7.3271130625686061</v>
      </c>
      <c r="T50" s="32">
        <v>71.405049396267842</v>
      </c>
      <c r="U50" s="32">
        <v>3.7321624588364433</v>
      </c>
      <c r="V50" s="32">
        <v>8.2601536772777173</v>
      </c>
      <c r="W50" s="32">
        <v>8.0406147091108675</v>
      </c>
      <c r="X50" s="32">
        <v>2.6070252469813391</v>
      </c>
      <c r="Y50" s="32">
        <v>8.122941822173436</v>
      </c>
      <c r="Z50" s="32">
        <v>9.9066959385290883</v>
      </c>
      <c r="AA50" s="32">
        <v>3.4302963776070254</v>
      </c>
      <c r="AB50" s="32">
        <v>6.9978046103183313</v>
      </c>
      <c r="AC50" s="32">
        <v>48.902305159165749</v>
      </c>
      <c r="AD50">
        <v>-0.44389998912811302</v>
      </c>
      <c r="AE50">
        <v>-0.52236998081207298</v>
      </c>
      <c r="AF50">
        <v>-0.21829000115394601</v>
      </c>
    </row>
    <row r="51" spans="1:32" x14ac:dyDescent="0.25">
      <c r="A51" s="32" t="str">
        <f t="shared" si="2"/>
        <v>52C Tricho</v>
      </c>
      <c r="B51" s="16" t="s">
        <v>38</v>
      </c>
      <c r="C51" s="16" t="s">
        <v>39</v>
      </c>
      <c r="D51" s="16">
        <v>1</v>
      </c>
      <c r="E51" s="16">
        <v>10</v>
      </c>
      <c r="F51" s="30">
        <v>52</v>
      </c>
      <c r="G51" s="31">
        <v>150</v>
      </c>
      <c r="H51" s="16" t="s">
        <v>30</v>
      </c>
      <c r="I51" s="16" t="s">
        <v>43</v>
      </c>
      <c r="J51" s="16">
        <v>4</v>
      </c>
      <c r="K51" s="16" t="str">
        <f t="shared" si="1"/>
        <v>Tricho 150 mb</v>
      </c>
      <c r="L51" s="32">
        <v>10.647639956092206</v>
      </c>
      <c r="M51" s="32">
        <v>2.0856201975850714</v>
      </c>
      <c r="N51" s="32">
        <v>3.2930845225027441</v>
      </c>
      <c r="O51" s="32">
        <v>2.689352360043908</v>
      </c>
      <c r="P51" s="32">
        <v>0.87815587266739847</v>
      </c>
      <c r="Q51" s="32">
        <v>0.82327113062568602</v>
      </c>
      <c r="R51" s="32">
        <v>0.27442371020856204</v>
      </c>
      <c r="S51" s="32">
        <v>2.9637760702524698</v>
      </c>
      <c r="T51" s="32">
        <v>76.344676180021949</v>
      </c>
      <c r="U51" s="32">
        <v>3.1833150384193196</v>
      </c>
      <c r="V51" s="32">
        <v>7.7387486278814492</v>
      </c>
      <c r="W51" s="32">
        <v>6.0922063666300765</v>
      </c>
      <c r="X51" s="32">
        <v>2.3051591657519208</v>
      </c>
      <c r="Y51" s="32">
        <v>6.805708013172338</v>
      </c>
      <c r="Z51" s="32">
        <v>8.5071350164654227</v>
      </c>
      <c r="AA51" s="32">
        <v>2.0856201975850714</v>
      </c>
      <c r="AB51" s="32">
        <v>4.0065861690450051</v>
      </c>
      <c r="AC51" s="32">
        <v>59.275521405049396</v>
      </c>
      <c r="AD51">
        <v>-0.83938002586364702</v>
      </c>
      <c r="AE51">
        <v>0.57476001977920499</v>
      </c>
      <c r="AF51">
        <v>3.1360000371932997E-2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16" workbookViewId="0">
      <selection activeCell="S39" sqref="S39"/>
    </sheetView>
  </sheetViews>
  <sheetFormatPr defaultRowHeight="15" x14ac:dyDescent="0.25"/>
  <cols>
    <col min="1" max="1" width="25.42578125" customWidth="1"/>
  </cols>
  <sheetData>
    <row r="2" spans="1:6" x14ac:dyDescent="0.25">
      <c r="B2" t="s">
        <v>43</v>
      </c>
    </row>
    <row r="3" spans="1:6" x14ac:dyDescent="0.25">
      <c r="B3" t="s">
        <v>90</v>
      </c>
      <c r="C3" t="s">
        <v>91</v>
      </c>
      <c r="E3" t="s">
        <v>84</v>
      </c>
      <c r="F3" t="s">
        <v>43</v>
      </c>
    </row>
    <row r="4" spans="1:6" x14ac:dyDescent="0.25">
      <c r="A4" t="s">
        <v>85</v>
      </c>
      <c r="B4">
        <v>9.1876309847000002</v>
      </c>
      <c r="C4">
        <v>9.8951153184000002</v>
      </c>
      <c r="D4" t="s">
        <v>76</v>
      </c>
      <c r="E4">
        <v>0.78929728221179996</v>
      </c>
      <c r="F4">
        <v>0.28505414127720002</v>
      </c>
    </row>
    <row r="5" spans="1:6" x14ac:dyDescent="0.25">
      <c r="A5" t="s">
        <v>86</v>
      </c>
      <c r="B5">
        <v>2.3428951589999998</v>
      </c>
      <c r="C5">
        <v>2.7097604680999998</v>
      </c>
      <c r="D5" t="s">
        <v>77</v>
      </c>
      <c r="E5">
        <v>0.34800367089009998</v>
      </c>
      <c r="F5">
        <v>0.1055980428021</v>
      </c>
    </row>
    <row r="6" spans="1:6" x14ac:dyDescent="0.25">
      <c r="A6" t="s">
        <v>15</v>
      </c>
      <c r="B6">
        <v>2.5110995443999999</v>
      </c>
      <c r="C6">
        <v>2.3059532512000001</v>
      </c>
      <c r="D6" t="s">
        <v>78</v>
      </c>
      <c r="E6">
        <v>0.4885438463231</v>
      </c>
      <c r="F6">
        <v>0.2255258652737</v>
      </c>
    </row>
    <row r="7" spans="1:6" x14ac:dyDescent="0.25">
      <c r="A7" t="s">
        <v>14</v>
      </c>
      <c r="B7">
        <v>2.4718383664000001</v>
      </c>
      <c r="C7">
        <v>3.4844669441999998</v>
      </c>
      <c r="D7" t="s">
        <v>79</v>
      </c>
      <c r="E7">
        <v>0.2140759256343</v>
      </c>
      <c r="F7">
        <v>0.1276956988763</v>
      </c>
    </row>
    <row r="8" spans="1:6" x14ac:dyDescent="0.25">
      <c r="A8" t="s">
        <v>87</v>
      </c>
      <c r="B8">
        <v>0.40550467179999999</v>
      </c>
      <c r="C8">
        <v>1.0276503544</v>
      </c>
      <c r="D8" t="s">
        <v>80</v>
      </c>
      <c r="E8">
        <v>9.9004576627999996E-2</v>
      </c>
      <c r="F8">
        <v>7.7734296225799998E-2</v>
      </c>
    </row>
    <row r="9" spans="1:6" x14ac:dyDescent="0.25">
      <c r="A9" t="s">
        <v>88</v>
      </c>
      <c r="B9">
        <v>0.38987584060000002</v>
      </c>
      <c r="C9">
        <v>0.67449231990000003</v>
      </c>
      <c r="D9" t="s">
        <v>81</v>
      </c>
      <c r="E9">
        <v>6.4013302344900005E-2</v>
      </c>
      <c r="F9">
        <v>4.89342042514E-2</v>
      </c>
    </row>
    <row r="10" spans="1:6" x14ac:dyDescent="0.25">
      <c r="A10" t="s">
        <v>11</v>
      </c>
      <c r="B10">
        <v>0.83331032309999997</v>
      </c>
      <c r="C10">
        <v>1.0641220143000001</v>
      </c>
      <c r="D10" t="s">
        <v>82</v>
      </c>
      <c r="E10">
        <v>0.21372570099380001</v>
      </c>
      <c r="F10">
        <v>0.18836373542160001</v>
      </c>
    </row>
    <row r="11" spans="1:6" x14ac:dyDescent="0.25">
      <c r="A11" t="s">
        <v>89</v>
      </c>
      <c r="B11">
        <v>4.4706312659999998</v>
      </c>
      <c r="C11">
        <v>6.2462191692999998</v>
      </c>
      <c r="D11" t="s">
        <v>83</v>
      </c>
      <c r="E11">
        <v>0.564474060587</v>
      </c>
      <c r="F11">
        <v>0.65259955180210005</v>
      </c>
    </row>
    <row r="15" spans="1:6" x14ac:dyDescent="0.25">
      <c r="B15" t="s">
        <v>92</v>
      </c>
    </row>
    <row r="16" spans="1:6" x14ac:dyDescent="0.25">
      <c r="B16" t="s">
        <v>90</v>
      </c>
      <c r="C16" t="s">
        <v>91</v>
      </c>
    </row>
    <row r="17" spans="1:6" x14ac:dyDescent="0.25">
      <c r="A17" t="s">
        <v>68</v>
      </c>
      <c r="B17">
        <v>9.1876309847000002</v>
      </c>
      <c r="C17">
        <v>5.3764465643000001</v>
      </c>
      <c r="D17" t="s">
        <v>76</v>
      </c>
      <c r="E17">
        <v>0.78929728221179996</v>
      </c>
      <c r="F17">
        <v>0.45151065565139997</v>
      </c>
    </row>
    <row r="18" spans="1:6" x14ac:dyDescent="0.25">
      <c r="A18" t="s">
        <v>69</v>
      </c>
      <c r="B18">
        <v>2.3428951589999998</v>
      </c>
      <c r="C18">
        <v>1.5071111420000001</v>
      </c>
      <c r="D18" t="s">
        <v>77</v>
      </c>
      <c r="E18">
        <v>0.34800367089009998</v>
      </c>
      <c r="F18">
        <v>0.30159296811800002</v>
      </c>
    </row>
    <row r="19" spans="1:6" x14ac:dyDescent="0.25">
      <c r="A19" t="s">
        <v>70</v>
      </c>
      <c r="B19">
        <v>2.5110995443999999</v>
      </c>
      <c r="C19">
        <v>1.4055114528999999</v>
      </c>
      <c r="D19" t="s">
        <v>78</v>
      </c>
      <c r="E19">
        <v>0.4885438463231</v>
      </c>
      <c r="F19">
        <v>0.2325885874069</v>
      </c>
    </row>
    <row r="20" spans="1:6" x14ac:dyDescent="0.25">
      <c r="A20" t="s">
        <v>71</v>
      </c>
      <c r="B20">
        <v>2.4718383664000001</v>
      </c>
      <c r="C20">
        <v>2.5719076535999998</v>
      </c>
      <c r="D20" t="s">
        <v>79</v>
      </c>
      <c r="E20">
        <v>0.2140759256343</v>
      </c>
      <c r="F20">
        <v>0.31323185441969997</v>
      </c>
    </row>
    <row r="21" spans="1:6" x14ac:dyDescent="0.25">
      <c r="A21" t="s">
        <v>72</v>
      </c>
      <c r="B21">
        <v>0.40550467179999999</v>
      </c>
      <c r="C21">
        <v>0.45789473619999999</v>
      </c>
      <c r="D21" t="s">
        <v>80</v>
      </c>
      <c r="E21">
        <v>9.9004576627999996E-2</v>
      </c>
      <c r="F21">
        <v>3.9795203959100002E-2</v>
      </c>
    </row>
    <row r="22" spans="1:6" x14ac:dyDescent="0.25">
      <c r="A22" t="s">
        <v>73</v>
      </c>
      <c r="B22">
        <v>0.38987584060000002</v>
      </c>
      <c r="C22">
        <v>0.48330865810000001</v>
      </c>
      <c r="D22" t="s">
        <v>81</v>
      </c>
      <c r="E22">
        <v>6.4013302344900005E-2</v>
      </c>
      <c r="F22">
        <v>0.15502772712599999</v>
      </c>
    </row>
    <row r="23" spans="1:6" x14ac:dyDescent="0.25">
      <c r="A23" t="s">
        <v>74</v>
      </c>
      <c r="B23">
        <v>0.83331032309999997</v>
      </c>
      <c r="C23">
        <v>1.0330295047</v>
      </c>
      <c r="D23" t="s">
        <v>82</v>
      </c>
      <c r="E23">
        <v>0.21372570099380001</v>
      </c>
      <c r="F23">
        <v>4.2850094068799999E-2</v>
      </c>
    </row>
    <row r="24" spans="1:6" x14ac:dyDescent="0.25">
      <c r="A24" t="s">
        <v>75</v>
      </c>
      <c r="B24">
        <v>4.4706312659999998</v>
      </c>
      <c r="C24">
        <v>4.5094533083000004</v>
      </c>
      <c r="D24" t="s">
        <v>83</v>
      </c>
      <c r="E24">
        <v>0.564474060587</v>
      </c>
      <c r="F24">
        <v>0.15819137269620001</v>
      </c>
    </row>
    <row r="29" spans="1:6" x14ac:dyDescent="0.25">
      <c r="B29" t="s">
        <v>93</v>
      </c>
    </row>
    <row r="30" spans="1:6" x14ac:dyDescent="0.25">
      <c r="B30" t="s">
        <v>90</v>
      </c>
      <c r="C30" t="s">
        <v>91</v>
      </c>
    </row>
    <row r="31" spans="1:6" x14ac:dyDescent="0.25">
      <c r="A31" t="s">
        <v>68</v>
      </c>
      <c r="B31">
        <v>9.1876309847000002</v>
      </c>
      <c r="C31">
        <v>6.6323167168000001</v>
      </c>
      <c r="D31" t="s">
        <v>76</v>
      </c>
      <c r="E31">
        <v>0.78929728221179996</v>
      </c>
      <c r="F31">
        <v>0.58239635724210004</v>
      </c>
    </row>
    <row r="32" spans="1:6" x14ac:dyDescent="0.25">
      <c r="A32" t="s">
        <v>69</v>
      </c>
      <c r="B32">
        <v>2.3428951589999998</v>
      </c>
      <c r="C32">
        <v>2.1560101396000002</v>
      </c>
      <c r="D32" t="s">
        <v>77</v>
      </c>
      <c r="E32">
        <v>0.34800367089009998</v>
      </c>
      <c r="F32">
        <v>0.39658674974239999</v>
      </c>
    </row>
    <row r="33" spans="1:6" x14ac:dyDescent="0.25">
      <c r="A33" t="s">
        <v>70</v>
      </c>
      <c r="B33">
        <v>2.5110995443999999</v>
      </c>
      <c r="C33">
        <v>2.2088541792999998</v>
      </c>
      <c r="D33" t="s">
        <v>78</v>
      </c>
      <c r="E33">
        <v>0.4885438463231</v>
      </c>
      <c r="F33">
        <v>0.28442721959009998</v>
      </c>
    </row>
    <row r="34" spans="1:6" x14ac:dyDescent="0.25">
      <c r="A34" t="s">
        <v>71</v>
      </c>
      <c r="B34">
        <v>2.4718383664000001</v>
      </c>
      <c r="C34">
        <v>3.4035254798999999</v>
      </c>
      <c r="D34" t="s">
        <v>79</v>
      </c>
      <c r="E34">
        <v>0.2140759256343</v>
      </c>
      <c r="F34">
        <v>0.42343662363770002</v>
      </c>
    </row>
    <row r="35" spans="1:6" x14ac:dyDescent="0.25">
      <c r="A35" t="s">
        <v>72</v>
      </c>
      <c r="B35">
        <v>0.40550467179999999</v>
      </c>
      <c r="C35">
        <v>1.3901061148</v>
      </c>
      <c r="D35" t="s">
        <v>80</v>
      </c>
      <c r="E35">
        <v>9.9004576627999996E-2</v>
      </c>
      <c r="F35">
        <v>0.4635733755875</v>
      </c>
    </row>
    <row r="36" spans="1:6" x14ac:dyDescent="0.25">
      <c r="A36" t="s">
        <v>73</v>
      </c>
      <c r="B36">
        <v>0.38987584060000002</v>
      </c>
      <c r="C36">
        <v>0.7833279997</v>
      </c>
      <c r="D36" t="s">
        <v>81</v>
      </c>
      <c r="E36">
        <v>6.4013302344900005E-2</v>
      </c>
      <c r="F36">
        <v>0.26013629878529998</v>
      </c>
    </row>
    <row r="37" spans="1:6" x14ac:dyDescent="0.25">
      <c r="A37" t="s">
        <v>74</v>
      </c>
      <c r="B37">
        <v>0.83331032309999997</v>
      </c>
      <c r="C37">
        <v>0.98057868179999996</v>
      </c>
      <c r="D37" t="s">
        <v>82</v>
      </c>
      <c r="E37">
        <v>0.21372570099380001</v>
      </c>
      <c r="F37">
        <v>9.0754073186399997E-2</v>
      </c>
    </row>
    <row r="38" spans="1:6" x14ac:dyDescent="0.25">
      <c r="A38" t="s">
        <v>75</v>
      </c>
      <c r="B38">
        <v>4.4706312659999998</v>
      </c>
      <c r="C38">
        <v>4.5647666860999996</v>
      </c>
      <c r="D38" t="s">
        <v>83</v>
      </c>
      <c r="E38">
        <v>0.564474060587</v>
      </c>
      <c r="F38">
        <v>0.4422290833386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94</v>
      </c>
    </row>
    <row r="2" spans="1:3" x14ac:dyDescent="0.25">
      <c r="C2" t="s">
        <v>17</v>
      </c>
    </row>
    <row r="4" spans="1:3" x14ac:dyDescent="0.25">
      <c r="A4" s="36" t="s">
        <v>95</v>
      </c>
    </row>
    <row r="5" spans="1:3" x14ac:dyDescent="0.25">
      <c r="A5" t="s">
        <v>96</v>
      </c>
      <c r="B5" t="s">
        <v>97</v>
      </c>
      <c r="C5">
        <v>0.51946999999999999</v>
      </c>
    </row>
    <row r="6" spans="1:3" x14ac:dyDescent="0.25">
      <c r="B6" t="s">
        <v>98</v>
      </c>
      <c r="C6">
        <v>1.829931</v>
      </c>
    </row>
    <row r="7" spans="1:3" x14ac:dyDescent="0.25">
      <c r="A7" t="s">
        <v>99</v>
      </c>
      <c r="B7" t="s">
        <v>113</v>
      </c>
      <c r="C7">
        <v>9</v>
      </c>
    </row>
    <row r="8" spans="1:3" x14ac:dyDescent="0.25">
      <c r="B8" t="s">
        <v>100</v>
      </c>
      <c r="C8">
        <v>4.8060999999999998</v>
      </c>
    </row>
    <row r="9" spans="1:3" x14ac:dyDescent="0.25">
      <c r="B9" t="s">
        <v>101</v>
      </c>
      <c r="C9" s="35">
        <v>2.0000000000000001E-4</v>
      </c>
    </row>
    <row r="10" spans="1:3" x14ac:dyDescent="0.25">
      <c r="A10" t="s">
        <v>102</v>
      </c>
      <c r="B10" t="s">
        <v>103</v>
      </c>
      <c r="C10">
        <v>0.79990000000000006</v>
      </c>
    </row>
    <row r="11" spans="1:3" x14ac:dyDescent="0.25">
      <c r="B11" t="s">
        <v>104</v>
      </c>
      <c r="C11" s="35" t="s">
        <v>106</v>
      </c>
    </row>
    <row r="12" spans="1:3" x14ac:dyDescent="0.25">
      <c r="B12" t="s">
        <v>105</v>
      </c>
      <c r="C12">
        <v>0.86260000000000003</v>
      </c>
    </row>
    <row r="14" spans="1:3" x14ac:dyDescent="0.25">
      <c r="A14" s="36" t="s">
        <v>107</v>
      </c>
    </row>
    <row r="15" spans="1:3" x14ac:dyDescent="0.25">
      <c r="A15" t="s">
        <v>96</v>
      </c>
      <c r="B15" t="s">
        <v>97</v>
      </c>
      <c r="C15">
        <v>0.31382700000000002</v>
      </c>
    </row>
    <row r="16" spans="1:3" x14ac:dyDescent="0.25">
      <c r="B16" t="s">
        <v>98</v>
      </c>
      <c r="C16">
        <v>0.36898969999999998</v>
      </c>
    </row>
    <row r="17" spans="1:3" x14ac:dyDescent="0.25">
      <c r="A17" t="s">
        <v>108</v>
      </c>
      <c r="B17" t="s">
        <v>22</v>
      </c>
      <c r="C17" s="37">
        <v>0</v>
      </c>
    </row>
    <row r="18" spans="1:3" x14ac:dyDescent="0.25">
      <c r="A18" t="s">
        <v>109</v>
      </c>
      <c r="B18" t="s">
        <v>103</v>
      </c>
      <c r="C18">
        <v>0.13039999999999999</v>
      </c>
    </row>
    <row r="19" spans="1:3" x14ac:dyDescent="0.25">
      <c r="B19" t="s">
        <v>104</v>
      </c>
      <c r="C19" s="35">
        <v>1.3599999999999999E-2</v>
      </c>
    </row>
    <row r="20" spans="1:3" x14ac:dyDescent="0.25">
      <c r="B20" t="s">
        <v>105</v>
      </c>
      <c r="C20">
        <v>0.48039999999999999</v>
      </c>
    </row>
    <row r="22" spans="1:3" x14ac:dyDescent="0.25">
      <c r="A22" s="36" t="s">
        <v>110</v>
      </c>
    </row>
    <row r="23" spans="1:3" x14ac:dyDescent="0.25">
      <c r="A23" t="s">
        <v>111</v>
      </c>
      <c r="B23" t="s">
        <v>112</v>
      </c>
      <c r="C23">
        <v>36.651299999999999</v>
      </c>
    </row>
    <row r="24" spans="1:3" x14ac:dyDescent="0.25">
      <c r="B24" t="s">
        <v>67</v>
      </c>
      <c r="C24">
        <v>9</v>
      </c>
    </row>
    <row r="25" spans="1:3" x14ac:dyDescent="0.25">
      <c r="B25" t="s">
        <v>114</v>
      </c>
      <c r="C25" s="35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FITCR Rel% Transposed</vt:lpstr>
      <vt:lpstr>FTICR RevisedRel%</vt:lpstr>
      <vt:lpstr>FITCR Change in PrePost Values</vt:lpstr>
      <vt:lpstr>FITCR Rel% Transposed _NMS</vt:lpstr>
      <vt:lpstr>Compunds pre v inoculant</vt:lpstr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2015-04-29T22:19:12Z</dcterms:created>
  <dcterms:modified xsi:type="dcterms:W3CDTF">2015-05-19T15:43:55Z</dcterms:modified>
</cp:coreProperties>
</file>