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2780" activeTab="1"/>
  </bookViews>
  <sheets>
    <sheet name="Sheet2" sheetId="2" r:id="rId1"/>
    <sheet name="REML results sqrt " sheetId="3" r:id="rId2"/>
    <sheet name="subset MicroTrans" sheetId="4" r:id="rId3"/>
    <sheet name="Sheet5" sheetId="5" r:id="rId4"/>
    <sheet name="figures" sheetId="6" r:id="rId5"/>
  </sheets>
  <calcPr calcId="145621"/>
</workbook>
</file>

<file path=xl/calcChain.xml><?xml version="1.0" encoding="utf-8"?>
<calcChain xmlns="http://schemas.openxmlformats.org/spreadsheetml/2006/main">
  <c r="H26" i="6" l="1"/>
  <c r="G26" i="6"/>
  <c r="F26" i="6"/>
  <c r="E26" i="6"/>
  <c r="H25" i="6"/>
  <c r="G25" i="6"/>
  <c r="F25" i="6"/>
  <c r="E25" i="6"/>
  <c r="H24" i="6"/>
  <c r="G24" i="6"/>
  <c r="F24" i="6"/>
  <c r="E24" i="6"/>
  <c r="H21" i="6"/>
  <c r="G21" i="6"/>
  <c r="F21" i="6"/>
  <c r="E21" i="6"/>
  <c r="H18" i="6"/>
  <c r="G18" i="6"/>
  <c r="F18" i="6"/>
  <c r="E18" i="6"/>
  <c r="H20" i="6"/>
  <c r="G20" i="6"/>
  <c r="F20" i="6"/>
  <c r="E20" i="6"/>
  <c r="E19" i="6"/>
  <c r="F19" i="6"/>
  <c r="G19" i="6"/>
  <c r="H19" i="6"/>
  <c r="E22" i="6"/>
  <c r="F22" i="6"/>
  <c r="G22" i="6"/>
  <c r="H22" i="6"/>
  <c r="E23" i="6"/>
  <c r="F23" i="6"/>
  <c r="G23" i="6"/>
  <c r="H23" i="6"/>
  <c r="F17" i="6"/>
  <c r="G17" i="6"/>
  <c r="H17" i="6"/>
  <c r="E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17" i="6"/>
  <c r="Q3" i="4" l="1"/>
  <c r="R3" i="4"/>
  <c r="S3" i="4"/>
  <c r="T3" i="4"/>
  <c r="U3" i="4"/>
  <c r="V3" i="4"/>
  <c r="W3" i="4"/>
  <c r="X3" i="4"/>
  <c r="Y3" i="4"/>
  <c r="Z3" i="4"/>
  <c r="Q4" i="4"/>
  <c r="R4" i="4"/>
  <c r="S4" i="4"/>
  <c r="T4" i="4"/>
  <c r="U4" i="4"/>
  <c r="V4" i="4"/>
  <c r="W4" i="4"/>
  <c r="X4" i="4"/>
  <c r="Y4" i="4"/>
  <c r="Z4" i="4"/>
  <c r="Q5" i="4"/>
  <c r="R5" i="4"/>
  <c r="S5" i="4"/>
  <c r="T5" i="4"/>
  <c r="U5" i="4"/>
  <c r="V5" i="4"/>
  <c r="W5" i="4"/>
  <c r="X5" i="4"/>
  <c r="Y5" i="4"/>
  <c r="Z5" i="4"/>
  <c r="Q6" i="4"/>
  <c r="R6" i="4"/>
  <c r="S6" i="4"/>
  <c r="T6" i="4"/>
  <c r="U6" i="4"/>
  <c r="V6" i="4"/>
  <c r="W6" i="4"/>
  <c r="X6" i="4"/>
  <c r="Y6" i="4"/>
  <c r="Z6" i="4"/>
  <c r="Q7" i="4"/>
  <c r="R7" i="4"/>
  <c r="S7" i="4"/>
  <c r="T7" i="4"/>
  <c r="U7" i="4"/>
  <c r="V7" i="4"/>
  <c r="W7" i="4"/>
  <c r="X7" i="4"/>
  <c r="Y7" i="4"/>
  <c r="Z7" i="4"/>
  <c r="Q8" i="4"/>
  <c r="R8" i="4"/>
  <c r="S8" i="4"/>
  <c r="T8" i="4"/>
  <c r="U8" i="4"/>
  <c r="V8" i="4"/>
  <c r="W8" i="4"/>
  <c r="X8" i="4"/>
  <c r="Y8" i="4"/>
  <c r="Z8" i="4"/>
  <c r="Q9" i="4"/>
  <c r="R9" i="4"/>
  <c r="S9" i="4"/>
  <c r="T9" i="4"/>
  <c r="U9" i="4"/>
  <c r="V9" i="4"/>
  <c r="W9" i="4"/>
  <c r="X9" i="4"/>
  <c r="Y9" i="4"/>
  <c r="Z9" i="4"/>
  <c r="Q10" i="4"/>
  <c r="R10" i="4"/>
  <c r="S10" i="4"/>
  <c r="T10" i="4"/>
  <c r="U10" i="4"/>
  <c r="V10" i="4"/>
  <c r="W10" i="4"/>
  <c r="X10" i="4"/>
  <c r="Y10" i="4"/>
  <c r="Z10" i="4"/>
  <c r="Q11" i="4"/>
  <c r="R11" i="4"/>
  <c r="S11" i="4"/>
  <c r="T11" i="4"/>
  <c r="U11" i="4"/>
  <c r="V11" i="4"/>
  <c r="W11" i="4"/>
  <c r="X11" i="4"/>
  <c r="Y11" i="4"/>
  <c r="Z11" i="4"/>
  <c r="Q12" i="4"/>
  <c r="R12" i="4"/>
  <c r="S12" i="4"/>
  <c r="T12" i="4"/>
  <c r="U12" i="4"/>
  <c r="V12" i="4"/>
  <c r="W12" i="4"/>
  <c r="X12" i="4"/>
  <c r="Y12" i="4"/>
  <c r="Z12" i="4"/>
  <c r="Q13" i="4"/>
  <c r="R13" i="4"/>
  <c r="S13" i="4"/>
  <c r="T13" i="4"/>
  <c r="U13" i="4"/>
  <c r="V13" i="4"/>
  <c r="W13" i="4"/>
  <c r="X13" i="4"/>
  <c r="Y13" i="4"/>
  <c r="Z13" i="4"/>
  <c r="Q14" i="4"/>
  <c r="R14" i="4"/>
  <c r="S14" i="4"/>
  <c r="T14" i="4"/>
  <c r="U14" i="4"/>
  <c r="V14" i="4"/>
  <c r="W14" i="4"/>
  <c r="X14" i="4"/>
  <c r="Y14" i="4"/>
  <c r="Z14" i="4"/>
  <c r="Q15" i="4"/>
  <c r="R15" i="4"/>
  <c r="S15" i="4"/>
  <c r="T15" i="4"/>
  <c r="U15" i="4"/>
  <c r="V15" i="4"/>
  <c r="W15" i="4"/>
  <c r="X15" i="4"/>
  <c r="Y15" i="4"/>
  <c r="Z15" i="4"/>
  <c r="Q16" i="4"/>
  <c r="R16" i="4"/>
  <c r="S16" i="4"/>
  <c r="T16" i="4"/>
  <c r="U16" i="4"/>
  <c r="V16" i="4"/>
  <c r="W16" i="4"/>
  <c r="X16" i="4"/>
  <c r="Y16" i="4"/>
  <c r="Z16" i="4"/>
  <c r="Q17" i="4"/>
  <c r="R17" i="4"/>
  <c r="S17" i="4"/>
  <c r="T17" i="4"/>
  <c r="U17" i="4"/>
  <c r="V17" i="4"/>
  <c r="W17" i="4"/>
  <c r="X17" i="4"/>
  <c r="Y17" i="4"/>
  <c r="Z17" i="4"/>
  <c r="Q18" i="4"/>
  <c r="R18" i="4"/>
  <c r="S18" i="4"/>
  <c r="T18" i="4"/>
  <c r="U18" i="4"/>
  <c r="V18" i="4"/>
  <c r="W18" i="4"/>
  <c r="X18" i="4"/>
  <c r="Y18" i="4"/>
  <c r="Z18" i="4"/>
  <c r="Q19" i="4"/>
  <c r="R19" i="4"/>
  <c r="S19" i="4"/>
  <c r="T19" i="4"/>
  <c r="U19" i="4"/>
  <c r="V19" i="4"/>
  <c r="W19" i="4"/>
  <c r="X19" i="4"/>
  <c r="Y19" i="4"/>
  <c r="Z19" i="4"/>
  <c r="Q20" i="4"/>
  <c r="R20" i="4"/>
  <c r="S20" i="4"/>
  <c r="T20" i="4"/>
  <c r="U20" i="4"/>
  <c r="V20" i="4"/>
  <c r="W20" i="4"/>
  <c r="X20" i="4"/>
  <c r="Y20" i="4"/>
  <c r="Z20" i="4"/>
  <c r="Q21" i="4"/>
  <c r="R21" i="4"/>
  <c r="S21" i="4"/>
  <c r="T21" i="4"/>
  <c r="U21" i="4"/>
  <c r="V21" i="4"/>
  <c r="W21" i="4"/>
  <c r="X21" i="4"/>
  <c r="Y21" i="4"/>
  <c r="Z21" i="4"/>
  <c r="Q22" i="4"/>
  <c r="R22" i="4"/>
  <c r="S22" i="4"/>
  <c r="T22" i="4"/>
  <c r="U22" i="4"/>
  <c r="V22" i="4"/>
  <c r="W22" i="4"/>
  <c r="X22" i="4"/>
  <c r="Y22" i="4"/>
  <c r="Z22" i="4"/>
  <c r="Q23" i="4"/>
  <c r="R23" i="4"/>
  <c r="S23" i="4"/>
  <c r="T23" i="4"/>
  <c r="U23" i="4"/>
  <c r="V23" i="4"/>
  <c r="W23" i="4"/>
  <c r="X23" i="4"/>
  <c r="Y23" i="4"/>
  <c r="Z23" i="4"/>
  <c r="Q24" i="4"/>
  <c r="R24" i="4"/>
  <c r="S24" i="4"/>
  <c r="T24" i="4"/>
  <c r="U24" i="4"/>
  <c r="V24" i="4"/>
  <c r="W24" i="4"/>
  <c r="X24" i="4"/>
  <c r="Y24" i="4"/>
  <c r="Z24" i="4"/>
  <c r="Q25" i="4"/>
  <c r="R25" i="4"/>
  <c r="S25" i="4"/>
  <c r="T25" i="4"/>
  <c r="U25" i="4"/>
  <c r="V25" i="4"/>
  <c r="W25" i="4"/>
  <c r="X25" i="4"/>
  <c r="Y25" i="4"/>
  <c r="Z25" i="4"/>
  <c r="Q26" i="4"/>
  <c r="R26" i="4"/>
  <c r="S26" i="4"/>
  <c r="T26" i="4"/>
  <c r="U26" i="4"/>
  <c r="V26" i="4"/>
  <c r="W26" i="4"/>
  <c r="X26" i="4"/>
  <c r="Y26" i="4"/>
  <c r="Z26" i="4"/>
  <c r="Q27" i="4"/>
  <c r="R27" i="4"/>
  <c r="S27" i="4"/>
  <c r="T27" i="4"/>
  <c r="U27" i="4"/>
  <c r="V27" i="4"/>
  <c r="W27" i="4"/>
  <c r="X27" i="4"/>
  <c r="Y27" i="4"/>
  <c r="Z27" i="4"/>
  <c r="Q28" i="4"/>
  <c r="R28" i="4"/>
  <c r="S28" i="4"/>
  <c r="T28" i="4"/>
  <c r="U28" i="4"/>
  <c r="V28" i="4"/>
  <c r="W28" i="4"/>
  <c r="X28" i="4"/>
  <c r="Y28" i="4"/>
  <c r="Z28" i="4"/>
  <c r="Q29" i="4"/>
  <c r="R29" i="4"/>
  <c r="S29" i="4"/>
  <c r="T29" i="4"/>
  <c r="U29" i="4"/>
  <c r="V29" i="4"/>
  <c r="W29" i="4"/>
  <c r="X29" i="4"/>
  <c r="Y29" i="4"/>
  <c r="Z29" i="4"/>
  <c r="Q30" i="4"/>
  <c r="R30" i="4"/>
  <c r="S30" i="4"/>
  <c r="T30" i="4"/>
  <c r="U30" i="4"/>
  <c r="V30" i="4"/>
  <c r="W30" i="4"/>
  <c r="X30" i="4"/>
  <c r="Y30" i="4"/>
  <c r="Z30" i="4"/>
  <c r="Q31" i="4"/>
  <c r="R31" i="4"/>
  <c r="S31" i="4"/>
  <c r="T31" i="4"/>
  <c r="U31" i="4"/>
  <c r="V31" i="4"/>
  <c r="W31" i="4"/>
  <c r="X31" i="4"/>
  <c r="Y31" i="4"/>
  <c r="Z31" i="4"/>
  <c r="Q32" i="4"/>
  <c r="R32" i="4"/>
  <c r="S32" i="4"/>
  <c r="T32" i="4"/>
  <c r="U32" i="4"/>
  <c r="V32" i="4"/>
  <c r="W32" i="4"/>
  <c r="X32" i="4"/>
  <c r="Y32" i="4"/>
  <c r="Z32" i="4"/>
  <c r="Q33" i="4"/>
  <c r="R33" i="4"/>
  <c r="S33" i="4"/>
  <c r="T33" i="4"/>
  <c r="U33" i="4"/>
  <c r="V33" i="4"/>
  <c r="W33" i="4"/>
  <c r="X33" i="4"/>
  <c r="Y33" i="4"/>
  <c r="Z33" i="4"/>
  <c r="Q34" i="4"/>
  <c r="R34" i="4"/>
  <c r="S34" i="4"/>
  <c r="T34" i="4"/>
  <c r="U34" i="4"/>
  <c r="V34" i="4"/>
  <c r="W34" i="4"/>
  <c r="X34" i="4"/>
  <c r="Y34" i="4"/>
  <c r="Z34" i="4"/>
  <c r="Q35" i="4"/>
  <c r="R35" i="4"/>
  <c r="S35" i="4"/>
  <c r="T35" i="4"/>
  <c r="U35" i="4"/>
  <c r="V35" i="4"/>
  <c r="W35" i="4"/>
  <c r="X35" i="4"/>
  <c r="Y35" i="4"/>
  <c r="Z35" i="4"/>
  <c r="Q36" i="4"/>
  <c r="R36" i="4"/>
  <c r="S36" i="4"/>
  <c r="T36" i="4"/>
  <c r="U36" i="4"/>
  <c r="V36" i="4"/>
  <c r="W36" i="4"/>
  <c r="X36" i="4"/>
  <c r="Y36" i="4"/>
  <c r="Z36" i="4"/>
  <c r="Q37" i="4"/>
  <c r="R37" i="4"/>
  <c r="S37" i="4"/>
  <c r="T37" i="4"/>
  <c r="U37" i="4"/>
  <c r="V37" i="4"/>
  <c r="W37" i="4"/>
  <c r="X37" i="4"/>
  <c r="Y37" i="4"/>
  <c r="Z37" i="4"/>
  <c r="Q38" i="4"/>
  <c r="R38" i="4"/>
  <c r="S38" i="4"/>
  <c r="T38" i="4"/>
  <c r="U38" i="4"/>
  <c r="V38" i="4"/>
  <c r="W38" i="4"/>
  <c r="X38" i="4"/>
  <c r="Y38" i="4"/>
  <c r="Z38" i="4"/>
  <c r="Q39" i="4"/>
  <c r="R39" i="4"/>
  <c r="S39" i="4"/>
  <c r="T39" i="4"/>
  <c r="U39" i="4"/>
  <c r="V39" i="4"/>
  <c r="W39" i="4"/>
  <c r="X39" i="4"/>
  <c r="Y39" i="4"/>
  <c r="Z39" i="4"/>
  <c r="Q40" i="4"/>
  <c r="R40" i="4"/>
  <c r="S40" i="4"/>
  <c r="T40" i="4"/>
  <c r="U40" i="4"/>
  <c r="V40" i="4"/>
  <c r="W40" i="4"/>
  <c r="X40" i="4"/>
  <c r="Y40" i="4"/>
  <c r="Z40" i="4"/>
  <c r="Q41" i="4"/>
  <c r="R41" i="4"/>
  <c r="S41" i="4"/>
  <c r="T41" i="4"/>
  <c r="U41" i="4"/>
  <c r="V41" i="4"/>
  <c r="W41" i="4"/>
  <c r="X41" i="4"/>
  <c r="Y41" i="4"/>
  <c r="Z41" i="4"/>
  <c r="R2" i="4"/>
  <c r="S2" i="4"/>
  <c r="T2" i="4"/>
  <c r="U2" i="4"/>
  <c r="V2" i="4"/>
  <c r="W2" i="4"/>
  <c r="X2" i="4"/>
  <c r="Y2" i="4"/>
  <c r="Z2" i="4"/>
  <c r="R1" i="4"/>
  <c r="S1" i="4"/>
  <c r="T1" i="4"/>
  <c r="U1" i="4"/>
  <c r="V1" i="4"/>
  <c r="W1" i="4"/>
  <c r="X1" i="4"/>
  <c r="Y1" i="4"/>
  <c r="Z1" i="4"/>
  <c r="Q2" i="4"/>
  <c r="Q1" i="4"/>
</calcChain>
</file>

<file path=xl/sharedStrings.xml><?xml version="1.0" encoding="utf-8"?>
<sst xmlns="http://schemas.openxmlformats.org/spreadsheetml/2006/main" count="674" uniqueCount="152">
  <si>
    <t>Agilent Vial #</t>
  </si>
  <si>
    <t>Pre/post Incubation</t>
  </si>
  <si>
    <t>sample</t>
  </si>
  <si>
    <t>Core</t>
  </si>
  <si>
    <t>Treatment</t>
  </si>
  <si>
    <t>CH4_O</t>
  </si>
  <si>
    <t>NH_CH2</t>
  </si>
  <si>
    <t>CH2</t>
  </si>
  <si>
    <t>O</t>
  </si>
  <si>
    <t>CH3COO-</t>
  </si>
  <si>
    <t>PO43-</t>
  </si>
  <si>
    <t>SO42-</t>
  </si>
  <si>
    <t>NO3-</t>
  </si>
  <si>
    <t>NH4+</t>
  </si>
  <si>
    <t>H2S</t>
  </si>
  <si>
    <t>S2O32-</t>
  </si>
  <si>
    <t>glucose_C6H12O6</t>
  </si>
  <si>
    <t>pentose_C5H8O4</t>
  </si>
  <si>
    <t>glcnac_C8H13N1O5</t>
  </si>
  <si>
    <t>neugc_C11H17N1O9</t>
  </si>
  <si>
    <t>Alanine_C3H5NO</t>
  </si>
  <si>
    <t>Arginine_C6H12N4O</t>
  </si>
  <si>
    <t>Asparagine_C4H6N2O2</t>
  </si>
  <si>
    <t>Aspartic_Acid_C4H5NO3</t>
  </si>
  <si>
    <t>Cysteine_C3H5NOS</t>
  </si>
  <si>
    <t>Cystine_C6H10N2O3S2</t>
  </si>
  <si>
    <t>Glutamic_Acid_C5H7NO3</t>
  </si>
  <si>
    <t>Glutamine_C5H8N2O2</t>
  </si>
  <si>
    <t>Glycine_C2H3NO</t>
  </si>
  <si>
    <t>Histidine_C6H7N3O</t>
  </si>
  <si>
    <t>Isoleucine_C6H11NO</t>
  </si>
  <si>
    <t>Leucine_C6H11NO</t>
  </si>
  <si>
    <t>Lysine_C6H12N2O</t>
  </si>
  <si>
    <t>Methionine_C5H9NOS</t>
  </si>
  <si>
    <t>Phenylalanine_C9H9NO</t>
  </si>
  <si>
    <t>Proline_C5H7NO</t>
  </si>
  <si>
    <t>Serine_C3H5NO2</t>
  </si>
  <si>
    <t>Threonine_C4H7NO2</t>
  </si>
  <si>
    <t>Tryptophan_C11H10N2O</t>
  </si>
  <si>
    <t>Tyrosine_C9H9NO2</t>
  </si>
  <si>
    <t>Valine_C5H9NO</t>
  </si>
  <si>
    <t>acetotacetate_(-H2O)_C4H4O2</t>
  </si>
  <si>
    <t>acetone_(-H)_C3H5O</t>
  </si>
  <si>
    <t>adenylate_(-H2O)_C10H12N5O6P</t>
  </si>
  <si>
    <t>biotinyl_(-H)_C10H15N2O3S</t>
  </si>
  <si>
    <t>biotinyl_(-H2O)_C10H14N2O2S</t>
  </si>
  <si>
    <t>carbamoyl_P_transfer_(-H2PO4)_CH2ON</t>
  </si>
  <si>
    <t>co-enzyme_A_(-H)_C21H34N7O16P3S</t>
  </si>
  <si>
    <t>co-enzyme_A_(-H2O)_C21H33N7O15P3S</t>
  </si>
  <si>
    <t>glutathione_(-H2O)_C10H15N3O5S</t>
  </si>
  <si>
    <t>isoprene_addition_(-H)_C5H7</t>
  </si>
  <si>
    <t>malonyl_group_(-H2O)_C3H2O3</t>
  </si>
  <si>
    <t>palmitoylation_(-H2O)_C16H30O</t>
  </si>
  <si>
    <t>pyridoxal_phosphate_(-H2O)_C8H8NO5P</t>
  </si>
  <si>
    <t>urea_addition_(-H)_CH3N2O</t>
  </si>
  <si>
    <t>adenine_(-H)_C5H4N5</t>
  </si>
  <si>
    <t>adenosine_(-H2O)_C10H11N5O3</t>
  </si>
  <si>
    <t>Adenosine_5_diphosphate_(-H2O)_C10H13N5O9P2</t>
  </si>
  <si>
    <t>Adenosine_5_monophosphate_(-H2O)_C10H12N5O6P</t>
  </si>
  <si>
    <t>cytidine_5_diphosphate_(-H2O)_C9H13N3O10P2</t>
  </si>
  <si>
    <t>cytidine_5_monophsophate_(-H2O)_C9H12N3O7P</t>
  </si>
  <si>
    <t>cytosine_(-H)_C4H4N3O</t>
  </si>
  <si>
    <t>Guanosine5_diphosphate_(-H2O)_C10H13N5O10P2</t>
  </si>
  <si>
    <t>Guanosine_5_monophosphate_(-H2O)_C10H12N5O7P</t>
  </si>
  <si>
    <t>guanine_(-H)_C5H4N5O</t>
  </si>
  <si>
    <t>guanosine_(-H2O)_C10H11N5O4</t>
  </si>
  <si>
    <t>deoxythymidine_5_diphosphate_(-H2O)_C10H14N2O10P2</t>
  </si>
  <si>
    <t>thymidine_(-H2O)_C10H12N2O4</t>
  </si>
  <si>
    <t>thymine_(-H)_C5H5N2O2</t>
  </si>
  <si>
    <t>thymidine_5_monophosphate_(-H2O)_C10H13N2O7P</t>
  </si>
  <si>
    <t>uridine_5_diphosphate_(-H2O)_C9H12N2O11P2</t>
  </si>
  <si>
    <t>uridine_5_monophosphate_(-H2O)_C9H11N2O8P</t>
  </si>
  <si>
    <t>uracil_(-H)_C4H3N2O2</t>
  </si>
  <si>
    <t>uridine_(-H2O)_C9H10N2O5</t>
  </si>
  <si>
    <t>acetylation_(-H)_C2H3O2</t>
  </si>
  <si>
    <t>acetylation_(-H2O)_C2H2O</t>
  </si>
  <si>
    <t>C2H2_C2H2</t>
  </si>
  <si>
    <t>Carboxylation_CO2</t>
  </si>
  <si>
    <t>CHO2_CHO2</t>
  </si>
  <si>
    <t>condensation/dehydration_H2O</t>
  </si>
  <si>
    <t>diphosphate_H3O6P2</t>
  </si>
  <si>
    <t>ethyl addition_(-H2O)_C2H4</t>
  </si>
  <si>
    <t>Formic Acid_(-H2O)_CO</t>
  </si>
  <si>
    <t>glyoxylate_(-H2O)_C2O2</t>
  </si>
  <si>
    <t>hydrogenation_dehydrogenation_H2</t>
  </si>
  <si>
    <t>hydroxylation_(-H)_O</t>
  </si>
  <si>
    <t>Inorganic_Phosphate_P</t>
  </si>
  <si>
    <t>TRANSAMINATION</t>
  </si>
  <si>
    <t>Catechol_O2</t>
  </si>
  <si>
    <t>11A</t>
  </si>
  <si>
    <t>11C</t>
  </si>
  <si>
    <t>13A</t>
  </si>
  <si>
    <t>13C</t>
  </si>
  <si>
    <t>26A</t>
  </si>
  <si>
    <t>26C</t>
  </si>
  <si>
    <t>34A</t>
  </si>
  <si>
    <t>34C</t>
  </si>
  <si>
    <t>52A</t>
  </si>
  <si>
    <t>52C</t>
  </si>
  <si>
    <t>post-incubation</t>
  </si>
  <si>
    <t>2. No Inoculants</t>
  </si>
  <si>
    <t>3. Streptomyces</t>
  </si>
  <si>
    <t>4. Cellvibrio</t>
  </si>
  <si>
    <t>5. Trichoderma</t>
  </si>
  <si>
    <t>0. Control</t>
  </si>
  <si>
    <t>C. japonicus</t>
  </si>
  <si>
    <t>T. reseei</t>
  </si>
  <si>
    <t>S. cellulosae</t>
  </si>
  <si>
    <t>15 mb</t>
  </si>
  <si>
    <t>150 mb</t>
  </si>
  <si>
    <t>Poresize</t>
  </si>
  <si>
    <t>glucose_C6H12O6 2</t>
  </si>
  <si>
    <t>Macropore (150 μm)</t>
  </si>
  <si>
    <t>Micropore (10 μm)</t>
  </si>
  <si>
    <t>pore size</t>
  </si>
  <si>
    <t>&lt;0.0001</t>
  </si>
  <si>
    <t>Inoculae</t>
  </si>
  <si>
    <t>pore * inoculae</t>
  </si>
  <si>
    <t xml:space="preserve">sqrt transformed </t>
  </si>
  <si>
    <t>#</t>
  </si>
  <si>
    <t>#mod</t>
  </si>
  <si>
    <t>N Rows</t>
  </si>
  <si>
    <t>Std Err(sqrt_Alanine_C3H5NO)</t>
  </si>
  <si>
    <t>Std Err(sqrt_Asparagine_C4H6N2O2)</t>
  </si>
  <si>
    <t>Std Err(sqrt_Glycine_C2H3NO)</t>
  </si>
  <si>
    <t>Std Err(sqrt_Isoleucine_C6H11NO)</t>
  </si>
  <si>
    <t>Std Err(sqrt_Leucine_C6H11NO)</t>
  </si>
  <si>
    <t>Std Err(sqrt_Lysine_C6H12N2O)</t>
  </si>
  <si>
    <t>Std Err(sqrt_Methionine_C5H9NOS)</t>
  </si>
  <si>
    <t>Std Err(sqrt_Serine_C3H5NO2)</t>
  </si>
  <si>
    <t>Std Err(sqrt_hydrogenation_dehydrogenation_H2)</t>
  </si>
  <si>
    <t>Std Err(sqrt_TRANSAMINATION)</t>
  </si>
  <si>
    <t>Alanine_C3H5NO)</t>
  </si>
  <si>
    <t>Asparagine_C4H6N2O2)</t>
  </si>
  <si>
    <t>Glycine_C2H3NO)</t>
  </si>
  <si>
    <t>Isoleucine_C6H11NO)</t>
  </si>
  <si>
    <t>Leucine_C6H11NO)</t>
  </si>
  <si>
    <t>Lysine_C6H12N2O)</t>
  </si>
  <si>
    <t>Methionine_C5H9NOS)</t>
  </si>
  <si>
    <t>Serine_C3H5NO2)</t>
  </si>
  <si>
    <t>hydrogenation_dehydrogenation_H2)</t>
  </si>
  <si>
    <t>TRANSAMINATION)</t>
  </si>
  <si>
    <t>Amino Acid</t>
  </si>
  <si>
    <t>Transamination</t>
  </si>
  <si>
    <t>mean</t>
  </si>
  <si>
    <t>StdErr</t>
  </si>
  <si>
    <t>Pore Size Class</t>
  </si>
  <si>
    <t>Control</t>
  </si>
  <si>
    <t>15*</t>
  </si>
  <si>
    <t>std err</t>
  </si>
  <si>
    <t>values were transformed with a square root transformation for normality</t>
  </si>
  <si>
    <r>
      <t>Alanine_C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</si>
</sst>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2" fontId="0" fillId="0" borderId="0" xfId="0" applyNumberFormat="1"/>
    <xf numFmtId="0" fontId="4" fillId="0" borderId="0" xfId="0" applyFont="1" applyAlignment="1">
      <alignment horizontal="left" vertical="top" wrapText="1"/>
    </xf>
    <xf numFmtId="0" fontId="5" fillId="0" borderId="2" xfId="0" applyFont="1" applyBorder="1"/>
    <xf numFmtId="0" fontId="0" fillId="0" borderId="2" xfId="0" applyBorder="1"/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/>
    <xf numFmtId="0" fontId="7" fillId="0" borderId="0" xfId="0" applyFont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2" xfId="0" applyFont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8" fillId="0" borderId="3" xfId="0" applyFont="1" applyBorder="1" applyAlignment="1">
      <alignment horizontal="left"/>
    </xf>
    <xf numFmtId="0" fontId="8" fillId="0" borderId="3" xfId="0" applyFont="1" applyBorder="1"/>
    <xf numFmtId="0" fontId="7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2"/>
  <sheetViews>
    <sheetView workbookViewId="0">
      <selection sqref="A1:XFD1048576"/>
    </sheetView>
  </sheetViews>
  <sheetFormatPr defaultRowHeight="15" x14ac:dyDescent="0.25"/>
  <cols>
    <col min="23" max="23" width="9.140625" style="1"/>
    <col min="25" max="25" width="9.140625" style="1"/>
    <col min="31" max="31" width="9.140625" style="1"/>
    <col min="33" max="36" width="9.140625" style="1"/>
    <col min="39" max="39" width="9.140625" style="1"/>
    <col min="51" max="51" width="9.140625" style="1"/>
    <col min="60" max="60" width="9.140625" style="1"/>
    <col min="87" max="87" width="9.140625" style="1"/>
    <col min="90" max="90" width="9.140625" style="1"/>
  </cols>
  <sheetData>
    <row r="1" spans="1:91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 s="1">
        <v>17</v>
      </c>
      <c r="X1">
        <v>18</v>
      </c>
      <c r="Y1" s="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 s="1">
        <v>25</v>
      </c>
      <c r="AF1">
        <v>26</v>
      </c>
      <c r="AG1" s="1">
        <v>27</v>
      </c>
      <c r="AH1" s="1">
        <v>28</v>
      </c>
      <c r="AI1" s="1">
        <v>29</v>
      </c>
      <c r="AJ1" s="1">
        <v>30</v>
      </c>
      <c r="AK1">
        <v>31</v>
      </c>
      <c r="AL1">
        <v>32</v>
      </c>
      <c r="AM1" s="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 s="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 s="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 s="1">
        <v>81</v>
      </c>
      <c r="CJ1">
        <v>82</v>
      </c>
      <c r="CK1">
        <v>83</v>
      </c>
      <c r="CL1" s="1">
        <v>84</v>
      </c>
      <c r="CM1">
        <v>85</v>
      </c>
    </row>
    <row r="2" spans="1:91" x14ac:dyDescent="0.25">
      <c r="A2" t="s">
        <v>0</v>
      </c>
      <c r="B2" t="s">
        <v>1</v>
      </c>
      <c r="C2" t="s">
        <v>2</v>
      </c>
      <c r="D2" t="s">
        <v>3</v>
      </c>
      <c r="E2" t="s">
        <v>110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111</v>
      </c>
      <c r="T2" t="s">
        <v>17</v>
      </c>
      <c r="U2" t="s">
        <v>18</v>
      </c>
      <c r="V2" t="s">
        <v>19</v>
      </c>
      <c r="W2" s="1" t="s">
        <v>20</v>
      </c>
      <c r="X2" t="s">
        <v>21</v>
      </c>
      <c r="Y2" s="1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s="1" t="s">
        <v>28</v>
      </c>
      <c r="AF2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t="s">
        <v>34</v>
      </c>
      <c r="AL2" t="s">
        <v>35</v>
      </c>
      <c r="AM2" s="1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s="1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s="1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s="1" t="s">
        <v>84</v>
      </c>
      <c r="CJ2" t="s">
        <v>85</v>
      </c>
      <c r="CK2" t="s">
        <v>86</v>
      </c>
      <c r="CL2" s="1" t="s">
        <v>87</v>
      </c>
      <c r="CM2" t="s">
        <v>88</v>
      </c>
    </row>
    <row r="3" spans="1:91" x14ac:dyDescent="0.25">
      <c r="A3">
        <v>11</v>
      </c>
      <c r="B3" t="s">
        <v>99</v>
      </c>
      <c r="C3" t="s">
        <v>89</v>
      </c>
      <c r="D3">
        <v>11</v>
      </c>
      <c r="E3" t="s">
        <v>112</v>
      </c>
      <c r="F3" t="s">
        <v>100</v>
      </c>
      <c r="G3">
        <v>3.8612199220000001</v>
      </c>
      <c r="H3">
        <v>0.31710501800000002</v>
      </c>
      <c r="I3">
        <v>7.479947771</v>
      </c>
      <c r="J3">
        <v>5.6705838460000004</v>
      </c>
      <c r="K3">
        <v>1.8653236E-2</v>
      </c>
      <c r="L3">
        <v>5.5959709000000003E-2</v>
      </c>
      <c r="M3">
        <v>0.46633090799999999</v>
      </c>
      <c r="N3">
        <v>0.22383883600000001</v>
      </c>
      <c r="O3">
        <v>0.11191941800000001</v>
      </c>
      <c r="P3">
        <v>1.2124603620000001</v>
      </c>
      <c r="Q3">
        <v>0.2051856</v>
      </c>
      <c r="R3">
        <v>3.7306473E-2</v>
      </c>
      <c r="S3">
        <v>0.41037119900000002</v>
      </c>
      <c r="T3">
        <v>0.83939563500000003</v>
      </c>
      <c r="U3">
        <v>1.8653236E-2</v>
      </c>
      <c r="V3">
        <v>0</v>
      </c>
      <c r="W3" s="1">
        <v>0.2051856</v>
      </c>
      <c r="X3">
        <v>7.4612945E-2</v>
      </c>
      <c r="Y3" s="1">
        <v>0.13057265400000001</v>
      </c>
      <c r="Z3">
        <v>0.2051856</v>
      </c>
      <c r="AA3">
        <v>7.4612945E-2</v>
      </c>
      <c r="AB3">
        <v>0.13057265400000001</v>
      </c>
      <c r="AC3">
        <v>0.16787912699999999</v>
      </c>
      <c r="AD3">
        <v>0.13057265400000001</v>
      </c>
      <c r="AE3" s="1">
        <v>0.26114530899999999</v>
      </c>
      <c r="AF3">
        <v>3.7306473E-2</v>
      </c>
      <c r="AG3" s="1">
        <v>0.33575825399999998</v>
      </c>
      <c r="AH3" s="1">
        <v>0.33575825399999998</v>
      </c>
      <c r="AI3" s="1">
        <v>3.7306473E-2</v>
      </c>
      <c r="AJ3" s="1">
        <v>3.7306473E-2</v>
      </c>
      <c r="AK3">
        <v>0.13057265400000001</v>
      </c>
      <c r="AL3">
        <v>0.11191941800000001</v>
      </c>
      <c r="AM3" s="1">
        <v>0.22383883600000001</v>
      </c>
      <c r="AN3">
        <v>0.16787912699999999</v>
      </c>
      <c r="AO3">
        <v>9.3266182000000003E-2</v>
      </c>
      <c r="AP3">
        <v>0.11191941800000001</v>
      </c>
      <c r="AQ3">
        <v>7.4612945E-2</v>
      </c>
      <c r="AR3">
        <v>1.921283343</v>
      </c>
      <c r="AS3">
        <v>3.7306473E-2</v>
      </c>
      <c r="AT3">
        <v>0</v>
      </c>
      <c r="AU3">
        <v>0</v>
      </c>
      <c r="AV3">
        <v>1.8653236E-2</v>
      </c>
      <c r="AW3">
        <v>0.13057265400000001</v>
      </c>
      <c r="AX3">
        <v>0</v>
      </c>
      <c r="AY3" s="1">
        <v>0</v>
      </c>
      <c r="AZ3">
        <v>1.8653236E-2</v>
      </c>
      <c r="BA3">
        <v>3.7306473E-2</v>
      </c>
      <c r="BB3">
        <v>1.566871852</v>
      </c>
      <c r="BC3">
        <v>7.4612945E-2</v>
      </c>
      <c r="BD3">
        <v>0</v>
      </c>
      <c r="BE3">
        <v>0</v>
      </c>
      <c r="BF3">
        <v>9.3266182000000003E-2</v>
      </c>
      <c r="BG3">
        <v>5.5959709000000003E-2</v>
      </c>
      <c r="BH3" s="1">
        <v>0</v>
      </c>
      <c r="BI3">
        <v>0</v>
      </c>
      <c r="BJ3">
        <v>0</v>
      </c>
      <c r="BK3">
        <v>1.8653236E-2</v>
      </c>
      <c r="BL3">
        <v>0.11191941800000001</v>
      </c>
      <c r="BM3">
        <v>0</v>
      </c>
      <c r="BN3">
        <v>0</v>
      </c>
      <c r="BO3">
        <v>3.7306473E-2</v>
      </c>
      <c r="BP3">
        <v>1.8653236E-2</v>
      </c>
      <c r="BQ3">
        <v>3.7306473E-2</v>
      </c>
      <c r="BR3">
        <v>0.13057265400000001</v>
      </c>
      <c r="BS3">
        <v>1.8653236E-2</v>
      </c>
      <c r="BT3">
        <v>1.8653236E-2</v>
      </c>
      <c r="BU3">
        <v>1.8653236E-2</v>
      </c>
      <c r="BV3">
        <v>1.8653236E-2</v>
      </c>
      <c r="BW3">
        <v>3.7306473E-2</v>
      </c>
      <c r="BX3">
        <v>9.3266182000000003E-2</v>
      </c>
      <c r="BY3">
        <v>1.8653236E-2</v>
      </c>
      <c r="BZ3">
        <v>4.3462040660000003</v>
      </c>
      <c r="CA3">
        <v>4.4394702480000001</v>
      </c>
      <c r="CB3">
        <v>4.1783249390000003</v>
      </c>
      <c r="CC3">
        <v>7.4612945E-2</v>
      </c>
      <c r="CD3">
        <v>4.6446558480000002</v>
      </c>
      <c r="CE3">
        <v>3.7306473E-2</v>
      </c>
      <c r="CF3">
        <v>5.9130759189999997</v>
      </c>
      <c r="CG3">
        <v>4.7938817379999996</v>
      </c>
      <c r="CH3">
        <v>2.6114530870000001</v>
      </c>
      <c r="CI3" s="1">
        <v>5.3907853010000002</v>
      </c>
      <c r="CJ3">
        <v>5.7078903189999997</v>
      </c>
      <c r="CK3">
        <v>5.5959709000000003E-2</v>
      </c>
      <c r="CL3" s="1">
        <v>0.2051856</v>
      </c>
      <c r="CM3">
        <v>3.3202760680000001</v>
      </c>
    </row>
    <row r="4" spans="1:91" x14ac:dyDescent="0.25">
      <c r="A4">
        <v>12</v>
      </c>
      <c r="B4" t="s">
        <v>99</v>
      </c>
      <c r="C4" t="s">
        <v>90</v>
      </c>
      <c r="D4">
        <v>11</v>
      </c>
      <c r="E4" t="s">
        <v>113</v>
      </c>
      <c r="F4" t="s">
        <v>100</v>
      </c>
      <c r="G4">
        <v>4.4008875740000004</v>
      </c>
      <c r="H4">
        <v>0.203402367</v>
      </c>
      <c r="I4">
        <v>8.7463017749999992</v>
      </c>
      <c r="J4">
        <v>5.9541420120000002</v>
      </c>
      <c r="K4">
        <v>0.16642011800000001</v>
      </c>
      <c r="L4">
        <v>0</v>
      </c>
      <c r="M4">
        <v>0.406804734</v>
      </c>
      <c r="N4">
        <v>9.2455621000000002E-2</v>
      </c>
      <c r="O4">
        <v>5.5473372999999999E-2</v>
      </c>
      <c r="P4">
        <v>1.5162721889999999</v>
      </c>
      <c r="Q4">
        <v>9.2455621000000002E-2</v>
      </c>
      <c r="R4">
        <v>5.5473372999999999E-2</v>
      </c>
      <c r="S4">
        <v>0.31434911199999999</v>
      </c>
      <c r="T4">
        <v>0.90606508900000005</v>
      </c>
      <c r="U4">
        <v>0</v>
      </c>
      <c r="V4">
        <v>0</v>
      </c>
      <c r="W4" s="1">
        <v>0.14792899400000001</v>
      </c>
      <c r="X4">
        <v>7.3964497000000004E-2</v>
      </c>
      <c r="Y4" s="1">
        <v>7.3964497000000004E-2</v>
      </c>
      <c r="Z4">
        <v>7.3964497000000004E-2</v>
      </c>
      <c r="AA4">
        <v>1.8491124000000001E-2</v>
      </c>
      <c r="AB4">
        <v>3.6982249000000002E-2</v>
      </c>
      <c r="AC4">
        <v>7.3964497000000004E-2</v>
      </c>
      <c r="AD4">
        <v>7.3964497000000004E-2</v>
      </c>
      <c r="AE4" s="1">
        <v>0.14792899400000001</v>
      </c>
      <c r="AF4">
        <v>1.8491124000000001E-2</v>
      </c>
      <c r="AG4" s="1">
        <v>0.184911243</v>
      </c>
      <c r="AH4" s="1">
        <v>0.184911243</v>
      </c>
      <c r="AI4" s="1">
        <v>0</v>
      </c>
      <c r="AJ4" s="1">
        <v>3.6982249000000002E-2</v>
      </c>
      <c r="AK4">
        <v>7.3964497000000004E-2</v>
      </c>
      <c r="AL4">
        <v>0.14792899400000001</v>
      </c>
      <c r="AM4" s="1">
        <v>0.12943787000000001</v>
      </c>
      <c r="AN4">
        <v>9.2455621000000002E-2</v>
      </c>
      <c r="AO4">
        <v>1.8491124000000001E-2</v>
      </c>
      <c r="AP4">
        <v>3.6982249000000002E-2</v>
      </c>
      <c r="AQ4">
        <v>0.110946746</v>
      </c>
      <c r="AR4">
        <v>3.198964497</v>
      </c>
      <c r="AS4">
        <v>9.2455621000000002E-2</v>
      </c>
      <c r="AT4">
        <v>1.8491124000000001E-2</v>
      </c>
      <c r="AU4">
        <v>1.8491124000000001E-2</v>
      </c>
      <c r="AV4">
        <v>1.8491124000000001E-2</v>
      </c>
      <c r="AW4">
        <v>1.8491124000000001E-2</v>
      </c>
      <c r="AX4">
        <v>0</v>
      </c>
      <c r="AY4" s="1">
        <v>0</v>
      </c>
      <c r="AZ4">
        <v>0</v>
      </c>
      <c r="BA4">
        <v>9.2455621000000002E-2</v>
      </c>
      <c r="BB4">
        <v>1.9785502960000001</v>
      </c>
      <c r="BC4">
        <v>3.6982249000000002E-2</v>
      </c>
      <c r="BD4">
        <v>1.8491124000000001E-2</v>
      </c>
      <c r="BE4">
        <v>3.6982249000000002E-2</v>
      </c>
      <c r="BF4">
        <v>0.110946746</v>
      </c>
      <c r="BG4">
        <v>1.8491124000000001E-2</v>
      </c>
      <c r="BH4" s="1">
        <v>1.8491124000000001E-2</v>
      </c>
      <c r="BI4">
        <v>1.8491124000000001E-2</v>
      </c>
      <c r="BJ4">
        <v>0</v>
      </c>
      <c r="BK4">
        <v>0</v>
      </c>
      <c r="BL4">
        <v>7.3964497000000004E-2</v>
      </c>
      <c r="BM4">
        <v>0</v>
      </c>
      <c r="BN4">
        <v>1.8491124000000001E-2</v>
      </c>
      <c r="BO4">
        <v>5.5473372999999999E-2</v>
      </c>
      <c r="BP4">
        <v>0</v>
      </c>
      <c r="BQ4">
        <v>0</v>
      </c>
      <c r="BR4">
        <v>1.8491124000000001E-2</v>
      </c>
      <c r="BS4">
        <v>1.8491124000000001E-2</v>
      </c>
      <c r="BT4">
        <v>1.8491124000000001E-2</v>
      </c>
      <c r="BU4">
        <v>0</v>
      </c>
      <c r="BV4">
        <v>1.8491124000000001E-2</v>
      </c>
      <c r="BW4">
        <v>3.6982249000000002E-2</v>
      </c>
      <c r="BX4">
        <v>0</v>
      </c>
      <c r="BY4">
        <v>0.16642011800000001</v>
      </c>
      <c r="BZ4">
        <v>4.955621302</v>
      </c>
      <c r="CA4">
        <v>5.769230769</v>
      </c>
      <c r="CB4">
        <v>4.2159763310000002</v>
      </c>
      <c r="CC4">
        <v>0.16642011800000001</v>
      </c>
      <c r="CD4">
        <v>4.4933431949999996</v>
      </c>
      <c r="CE4">
        <v>0</v>
      </c>
      <c r="CF4">
        <v>6.5458579879999998</v>
      </c>
      <c r="CG4">
        <v>5.1960059169999999</v>
      </c>
      <c r="CH4">
        <v>3.198964497</v>
      </c>
      <c r="CI4" s="1">
        <v>5.7507396450000003</v>
      </c>
      <c r="CJ4">
        <v>5.9171597629999999</v>
      </c>
      <c r="CK4">
        <v>0</v>
      </c>
      <c r="CL4" s="1">
        <v>0.110946746</v>
      </c>
      <c r="CM4">
        <v>3.9755917159999998</v>
      </c>
    </row>
    <row r="5" spans="1:91" x14ac:dyDescent="0.25">
      <c r="A5">
        <v>13</v>
      </c>
      <c r="B5" t="s">
        <v>99</v>
      </c>
      <c r="C5" t="s">
        <v>91</v>
      </c>
      <c r="D5">
        <v>13</v>
      </c>
      <c r="E5" t="s">
        <v>112</v>
      </c>
      <c r="F5" t="s">
        <v>100</v>
      </c>
      <c r="G5">
        <v>4.0942028989999999</v>
      </c>
      <c r="H5">
        <v>0.39855072499999999</v>
      </c>
      <c r="I5">
        <v>9.7101449280000001</v>
      </c>
      <c r="J5">
        <v>6.4130434779999996</v>
      </c>
      <c r="K5">
        <v>7.2463767999999998E-2</v>
      </c>
      <c r="L5">
        <v>3.6231883999999999E-2</v>
      </c>
      <c r="M5">
        <v>0.144927536</v>
      </c>
      <c r="N5">
        <v>3.6231883999999999E-2</v>
      </c>
      <c r="O5">
        <v>0.21739130400000001</v>
      </c>
      <c r="P5">
        <v>1.5942028989999999</v>
      </c>
      <c r="Q5">
        <v>0.144927536</v>
      </c>
      <c r="R5">
        <v>3.6231883999999999E-2</v>
      </c>
      <c r="S5">
        <v>0.144927536</v>
      </c>
      <c r="T5">
        <v>0.57971014499999995</v>
      </c>
      <c r="U5">
        <v>0</v>
      </c>
      <c r="V5">
        <v>0</v>
      </c>
      <c r="W5" s="1">
        <v>0.28985507199999999</v>
      </c>
      <c r="X5">
        <v>0.108695652</v>
      </c>
      <c r="Y5" s="1">
        <v>0</v>
      </c>
      <c r="Z5">
        <v>0.21739130400000001</v>
      </c>
      <c r="AA5">
        <v>3.6231883999999999E-2</v>
      </c>
      <c r="AB5">
        <v>0</v>
      </c>
      <c r="AC5">
        <v>0.18115941999999999</v>
      </c>
      <c r="AD5">
        <v>3.6231883999999999E-2</v>
      </c>
      <c r="AE5" s="1">
        <v>0.21739130400000001</v>
      </c>
      <c r="AF5">
        <v>3.6231883999999999E-2</v>
      </c>
      <c r="AG5" s="1">
        <v>0.28985507199999999</v>
      </c>
      <c r="AH5" s="1">
        <v>0.28985507199999999</v>
      </c>
      <c r="AI5" s="1">
        <v>0.108695652</v>
      </c>
      <c r="AJ5" s="1">
        <v>3.6231883999999999E-2</v>
      </c>
      <c r="AK5">
        <v>0.144927536</v>
      </c>
      <c r="AL5">
        <v>0.18115941999999999</v>
      </c>
      <c r="AM5" s="1">
        <v>0.108695652</v>
      </c>
      <c r="AN5">
        <v>0.253623188</v>
      </c>
      <c r="AO5">
        <v>3.6231883999999999E-2</v>
      </c>
      <c r="AP5">
        <v>7.2463767999999998E-2</v>
      </c>
      <c r="AQ5">
        <v>0.108695652</v>
      </c>
      <c r="AR5">
        <v>1.2318840579999999</v>
      </c>
      <c r="AS5">
        <v>0.108695652</v>
      </c>
      <c r="AT5">
        <v>0</v>
      </c>
      <c r="AU5">
        <v>0</v>
      </c>
      <c r="AV5">
        <v>0</v>
      </c>
      <c r="AW5">
        <v>0.108695652</v>
      </c>
      <c r="AX5">
        <v>0</v>
      </c>
      <c r="AY5" s="1">
        <v>0</v>
      </c>
      <c r="AZ5">
        <v>0</v>
      </c>
      <c r="BA5">
        <v>0.18115941999999999</v>
      </c>
      <c r="BB5">
        <v>1.3043478260000001</v>
      </c>
      <c r="BC5">
        <v>0.144927536</v>
      </c>
      <c r="BD5">
        <v>0</v>
      </c>
      <c r="BE5">
        <v>0.108695652</v>
      </c>
      <c r="BF5">
        <v>7.2463767999999998E-2</v>
      </c>
      <c r="BG5">
        <v>0</v>
      </c>
      <c r="BH5" s="1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3.6231883999999999E-2</v>
      </c>
      <c r="BO5">
        <v>3.6231883999999999E-2</v>
      </c>
      <c r="BP5">
        <v>0</v>
      </c>
      <c r="BQ5">
        <v>3.6231883999999999E-2</v>
      </c>
      <c r="BR5">
        <v>0</v>
      </c>
      <c r="BS5">
        <v>3.6231883999999999E-2</v>
      </c>
      <c r="BT5">
        <v>0</v>
      </c>
      <c r="BU5">
        <v>0</v>
      </c>
      <c r="BV5">
        <v>7.2463767999999998E-2</v>
      </c>
      <c r="BW5">
        <v>3.6231883999999999E-2</v>
      </c>
      <c r="BX5">
        <v>3.6231883999999999E-2</v>
      </c>
      <c r="BY5">
        <v>7.2463767999999998E-2</v>
      </c>
      <c r="BZ5">
        <v>3.7681159420000001</v>
      </c>
      <c r="CA5">
        <v>3.9855072460000001</v>
      </c>
      <c r="CB5">
        <v>4.3115942030000003</v>
      </c>
      <c r="CC5">
        <v>0.18115941999999999</v>
      </c>
      <c r="CD5">
        <v>4.855072464</v>
      </c>
      <c r="CE5">
        <v>3.6231883999999999E-2</v>
      </c>
      <c r="CF5">
        <v>6.9565217390000003</v>
      </c>
      <c r="CG5">
        <v>4.5289855069999998</v>
      </c>
      <c r="CH5">
        <v>2.5362318840000002</v>
      </c>
      <c r="CI5" s="1">
        <v>6.2681159419999997</v>
      </c>
      <c r="CJ5">
        <v>6.4855072460000001</v>
      </c>
      <c r="CK5">
        <v>7.2463767999999998E-2</v>
      </c>
      <c r="CL5" s="1">
        <v>0.28985507199999999</v>
      </c>
      <c r="CM5">
        <v>3.5507246380000002</v>
      </c>
    </row>
    <row r="6" spans="1:91" x14ac:dyDescent="0.25">
      <c r="A6">
        <v>14</v>
      </c>
      <c r="B6" t="s">
        <v>99</v>
      </c>
      <c r="C6" t="s">
        <v>92</v>
      </c>
      <c r="D6">
        <v>13</v>
      </c>
      <c r="E6" t="s">
        <v>113</v>
      </c>
      <c r="F6" t="s">
        <v>100</v>
      </c>
      <c r="G6">
        <v>3.7647902470000001</v>
      </c>
      <c r="H6">
        <v>0.14342058099999999</v>
      </c>
      <c r="I6">
        <v>10.182861239999999</v>
      </c>
      <c r="J6">
        <v>5.6651129439999997</v>
      </c>
      <c r="K6">
        <v>7.1710289999999996E-2</v>
      </c>
      <c r="L6">
        <v>0</v>
      </c>
      <c r="M6">
        <v>0.57368232299999999</v>
      </c>
      <c r="N6">
        <v>7.1710289999999996E-2</v>
      </c>
      <c r="O6">
        <v>0.107565436</v>
      </c>
      <c r="P6">
        <v>1.2907852280000001</v>
      </c>
      <c r="Q6">
        <v>0.215130871</v>
      </c>
      <c r="R6">
        <v>3.5855144999999998E-2</v>
      </c>
      <c r="S6">
        <v>0.215130871</v>
      </c>
      <c r="T6">
        <v>0.89637862999999995</v>
      </c>
      <c r="U6">
        <v>3.5855144999999998E-2</v>
      </c>
      <c r="V6">
        <v>3.5855144999999998E-2</v>
      </c>
      <c r="W6" s="1">
        <v>0.107565436</v>
      </c>
      <c r="X6">
        <v>0.107565436</v>
      </c>
      <c r="Y6" s="1">
        <v>0</v>
      </c>
      <c r="Z6">
        <v>3.5855144999999998E-2</v>
      </c>
      <c r="AA6">
        <v>3.5855144999999998E-2</v>
      </c>
      <c r="AB6">
        <v>0.107565436</v>
      </c>
      <c r="AC6">
        <v>3.5855144999999998E-2</v>
      </c>
      <c r="AD6">
        <v>7.1710289999999996E-2</v>
      </c>
      <c r="AE6" s="1">
        <v>7.1710289999999996E-2</v>
      </c>
      <c r="AF6">
        <v>3.5855144999999998E-2</v>
      </c>
      <c r="AG6" s="1">
        <v>0.39440659700000003</v>
      </c>
      <c r="AH6" s="1">
        <v>0.39440659700000003</v>
      </c>
      <c r="AI6" s="1">
        <v>3.5855144999999998E-2</v>
      </c>
      <c r="AJ6" s="1">
        <v>0</v>
      </c>
      <c r="AK6">
        <v>0.107565436</v>
      </c>
      <c r="AL6">
        <v>7.1710289999999996E-2</v>
      </c>
      <c r="AM6" s="1">
        <v>7.1710289999999996E-2</v>
      </c>
      <c r="AN6">
        <v>3.5855144999999998E-2</v>
      </c>
      <c r="AO6">
        <v>3.5855144999999998E-2</v>
      </c>
      <c r="AP6">
        <v>7.1710289999999996E-2</v>
      </c>
      <c r="AQ6">
        <v>3.5855144999999998E-2</v>
      </c>
      <c r="AR6">
        <v>2.8325564719999998</v>
      </c>
      <c r="AS6">
        <v>7.1710289999999996E-2</v>
      </c>
      <c r="AT6">
        <v>0</v>
      </c>
      <c r="AU6">
        <v>3.5855144999999998E-2</v>
      </c>
      <c r="AV6">
        <v>0</v>
      </c>
      <c r="AW6">
        <v>3.5855144999999998E-2</v>
      </c>
      <c r="AX6">
        <v>0</v>
      </c>
      <c r="AY6" s="1">
        <v>0</v>
      </c>
      <c r="AZ6">
        <v>3.5855144999999998E-2</v>
      </c>
      <c r="BA6">
        <v>7.1710289999999996E-2</v>
      </c>
      <c r="BB6">
        <v>1.613481535</v>
      </c>
      <c r="BC6">
        <v>3.5855144999999998E-2</v>
      </c>
      <c r="BD6">
        <v>0</v>
      </c>
      <c r="BE6">
        <v>0.107565436</v>
      </c>
      <c r="BF6">
        <v>3.5855144999999998E-2</v>
      </c>
      <c r="BG6">
        <v>0</v>
      </c>
      <c r="BH6" s="1">
        <v>0</v>
      </c>
      <c r="BI6">
        <v>0</v>
      </c>
      <c r="BJ6">
        <v>0</v>
      </c>
      <c r="BK6">
        <v>7.1710289999999996E-2</v>
      </c>
      <c r="BL6">
        <v>3.5855144999999998E-2</v>
      </c>
      <c r="BM6">
        <v>0</v>
      </c>
      <c r="BN6">
        <v>0</v>
      </c>
      <c r="BO6">
        <v>0</v>
      </c>
      <c r="BP6">
        <v>0</v>
      </c>
      <c r="BQ6">
        <v>0</v>
      </c>
      <c r="BR6">
        <v>3.5855144999999998E-2</v>
      </c>
      <c r="BS6">
        <v>3.5855144999999998E-2</v>
      </c>
      <c r="BT6">
        <v>7.1710289999999996E-2</v>
      </c>
      <c r="BU6">
        <v>0</v>
      </c>
      <c r="BV6">
        <v>0</v>
      </c>
      <c r="BW6">
        <v>0.107565436</v>
      </c>
      <c r="BX6">
        <v>3.5855144999999998E-2</v>
      </c>
      <c r="BY6">
        <v>7.1710289999999996E-2</v>
      </c>
      <c r="BZ6">
        <v>4.5894585870000002</v>
      </c>
      <c r="CA6">
        <v>4.8045894589999998</v>
      </c>
      <c r="CB6">
        <v>4.7328791680000002</v>
      </c>
      <c r="CC6">
        <v>0.107565436</v>
      </c>
      <c r="CD6">
        <v>4.697024023</v>
      </c>
      <c r="CE6">
        <v>3.5855144999999998E-2</v>
      </c>
      <c r="CF6">
        <v>6.0595195410000002</v>
      </c>
      <c r="CG6">
        <v>5.0555754750000004</v>
      </c>
      <c r="CH6">
        <v>2.940121907</v>
      </c>
      <c r="CI6" s="1">
        <v>5.6651129439999997</v>
      </c>
      <c r="CJ6">
        <v>5.7009680889999998</v>
      </c>
      <c r="CK6">
        <v>3.5855144999999998E-2</v>
      </c>
      <c r="CL6" s="1">
        <v>7.1710289999999996E-2</v>
      </c>
      <c r="CM6">
        <v>3.29867336</v>
      </c>
    </row>
    <row r="7" spans="1:91" x14ac:dyDescent="0.25">
      <c r="A7">
        <v>15</v>
      </c>
      <c r="B7" t="s">
        <v>99</v>
      </c>
      <c r="C7" t="s">
        <v>93</v>
      </c>
      <c r="D7">
        <v>26</v>
      </c>
      <c r="E7" t="s">
        <v>112</v>
      </c>
      <c r="F7" t="s">
        <v>100</v>
      </c>
      <c r="G7">
        <v>3.7537951970000001</v>
      </c>
      <c r="H7">
        <v>0.27601435299999999</v>
      </c>
      <c r="I7">
        <v>9.8537123930000003</v>
      </c>
      <c r="J7">
        <v>5.7686999720000003</v>
      </c>
      <c r="K7">
        <v>0.193210047</v>
      </c>
      <c r="L7">
        <v>8.2804305999999994E-2</v>
      </c>
      <c r="M7">
        <v>0.634833011</v>
      </c>
      <c r="N7">
        <v>0.12420645900000001</v>
      </c>
      <c r="O7">
        <v>0.13800717600000001</v>
      </c>
      <c r="P7">
        <v>1.6974882689999999</v>
      </c>
      <c r="Q7">
        <v>0.414021529</v>
      </c>
      <c r="R7">
        <v>6.9003588000000005E-2</v>
      </c>
      <c r="S7">
        <v>0.46922439999999999</v>
      </c>
      <c r="T7">
        <v>0.97985095200000005</v>
      </c>
      <c r="U7">
        <v>1.3800718E-2</v>
      </c>
      <c r="V7">
        <v>1.3800718E-2</v>
      </c>
      <c r="W7" s="1">
        <v>0.16560861199999999</v>
      </c>
      <c r="X7">
        <v>2.7601435000000001E-2</v>
      </c>
      <c r="Y7" s="1">
        <v>0.193210047</v>
      </c>
      <c r="Z7">
        <v>8.2804305999999994E-2</v>
      </c>
      <c r="AA7">
        <v>6.9003588000000005E-2</v>
      </c>
      <c r="AB7">
        <v>2.7601435000000001E-2</v>
      </c>
      <c r="AC7">
        <v>6.9003588000000005E-2</v>
      </c>
      <c r="AD7">
        <v>0.12420645900000001</v>
      </c>
      <c r="AE7" s="1">
        <v>0.16560861199999999</v>
      </c>
      <c r="AF7">
        <v>0</v>
      </c>
      <c r="AG7" s="1">
        <v>0.12420645900000001</v>
      </c>
      <c r="AH7" s="1">
        <v>0.12420645900000001</v>
      </c>
      <c r="AI7" s="1">
        <v>4.1402152999999997E-2</v>
      </c>
      <c r="AJ7" s="1">
        <v>4.1402152999999997E-2</v>
      </c>
      <c r="AK7">
        <v>0.13800717600000001</v>
      </c>
      <c r="AL7">
        <v>0.110405741</v>
      </c>
      <c r="AM7" s="1">
        <v>0.151807894</v>
      </c>
      <c r="AN7">
        <v>8.2804305999999994E-2</v>
      </c>
      <c r="AO7">
        <v>6.9003588000000005E-2</v>
      </c>
      <c r="AP7">
        <v>6.9003588000000005E-2</v>
      </c>
      <c r="AQ7">
        <v>0.13800717600000001</v>
      </c>
      <c r="AR7">
        <v>2.1253105159999999</v>
      </c>
      <c r="AS7">
        <v>0.220811482</v>
      </c>
      <c r="AT7">
        <v>0</v>
      </c>
      <c r="AU7">
        <v>1.3800718E-2</v>
      </c>
      <c r="AV7">
        <v>5.5202871000000001E-2</v>
      </c>
      <c r="AW7">
        <v>0.110405741</v>
      </c>
      <c r="AX7">
        <v>0</v>
      </c>
      <c r="AY7" s="1">
        <v>1.3800718E-2</v>
      </c>
      <c r="AZ7">
        <v>0</v>
      </c>
      <c r="BA7">
        <v>6.9003588000000005E-2</v>
      </c>
      <c r="BB7">
        <v>2.180513387</v>
      </c>
      <c r="BC7">
        <v>5.5202871000000001E-2</v>
      </c>
      <c r="BD7">
        <v>2.7601435000000001E-2</v>
      </c>
      <c r="BE7">
        <v>1.3800718E-2</v>
      </c>
      <c r="BF7">
        <v>8.2804305999999994E-2</v>
      </c>
      <c r="BG7">
        <v>1.3800718E-2</v>
      </c>
      <c r="BH7" s="1">
        <v>1.3800718E-2</v>
      </c>
      <c r="BI7">
        <v>0</v>
      </c>
      <c r="BJ7">
        <v>0</v>
      </c>
      <c r="BK7">
        <v>1.3800718E-2</v>
      </c>
      <c r="BL7">
        <v>0.151807894</v>
      </c>
      <c r="BM7">
        <v>0</v>
      </c>
      <c r="BN7">
        <v>0</v>
      </c>
      <c r="BO7">
        <v>6.9003588000000005E-2</v>
      </c>
      <c r="BP7">
        <v>1.3800718E-2</v>
      </c>
      <c r="BQ7">
        <v>1.3800718E-2</v>
      </c>
      <c r="BR7">
        <v>2.7601435000000001E-2</v>
      </c>
      <c r="BS7">
        <v>2.7601435000000001E-2</v>
      </c>
      <c r="BT7">
        <v>2.7601435000000001E-2</v>
      </c>
      <c r="BU7">
        <v>0</v>
      </c>
      <c r="BV7">
        <v>0</v>
      </c>
      <c r="BW7">
        <v>1.3800718E-2</v>
      </c>
      <c r="BX7">
        <v>4.1402152999999997E-2</v>
      </c>
      <c r="BY7">
        <v>0.20701076500000001</v>
      </c>
      <c r="BZ7">
        <v>5.0372619380000003</v>
      </c>
      <c r="CA7">
        <v>3.6847916089999999</v>
      </c>
      <c r="CB7">
        <v>4.5818382560000002</v>
      </c>
      <c r="CC7">
        <v>0.303615788</v>
      </c>
      <c r="CD7">
        <v>4.6370411259999997</v>
      </c>
      <c r="CE7">
        <v>0</v>
      </c>
      <c r="CF7">
        <v>6.5829423130000002</v>
      </c>
      <c r="CG7">
        <v>5.5202870549999998</v>
      </c>
      <c r="CH7">
        <v>2.8567485509999999</v>
      </c>
      <c r="CI7" s="1">
        <v>5.3132762900000001</v>
      </c>
      <c r="CJ7">
        <v>5.8239028429999999</v>
      </c>
      <c r="CK7">
        <v>2.7601435000000001E-2</v>
      </c>
      <c r="CL7" s="1">
        <v>0.110405741</v>
      </c>
      <c r="CM7">
        <v>3.0499585979999999</v>
      </c>
    </row>
    <row r="8" spans="1:91" x14ac:dyDescent="0.25">
      <c r="A8">
        <v>16</v>
      </c>
      <c r="B8" t="s">
        <v>99</v>
      </c>
      <c r="C8" t="s">
        <v>94</v>
      </c>
      <c r="D8">
        <v>26</v>
      </c>
      <c r="E8" t="s">
        <v>113</v>
      </c>
      <c r="F8" t="s">
        <v>100</v>
      </c>
      <c r="G8">
        <v>3.1523642729999999</v>
      </c>
      <c r="H8">
        <v>0.29188558100000001</v>
      </c>
      <c r="I8">
        <v>15.06129597</v>
      </c>
      <c r="J8">
        <v>6.4798598949999997</v>
      </c>
      <c r="K8">
        <v>0.64214827799999996</v>
      </c>
      <c r="L8">
        <v>0.116754232</v>
      </c>
      <c r="M8">
        <v>0.75890250999999997</v>
      </c>
      <c r="N8">
        <v>5.8377116E-2</v>
      </c>
      <c r="O8">
        <v>5.8377116E-2</v>
      </c>
      <c r="P8">
        <v>1.401050788</v>
      </c>
      <c r="Q8">
        <v>0.29188558100000001</v>
      </c>
      <c r="R8">
        <v>5.8377116E-2</v>
      </c>
      <c r="S8">
        <v>0.233508465</v>
      </c>
      <c r="T8">
        <v>0.64214827799999996</v>
      </c>
      <c r="U8">
        <v>0</v>
      </c>
      <c r="V8">
        <v>5.8377116E-2</v>
      </c>
      <c r="W8" s="1">
        <v>0</v>
      </c>
      <c r="X8">
        <v>0</v>
      </c>
      <c r="Y8" s="1">
        <v>5.8377116E-2</v>
      </c>
      <c r="Z8">
        <v>5.8377116E-2</v>
      </c>
      <c r="AA8">
        <v>5.8377116E-2</v>
      </c>
      <c r="AB8">
        <v>0</v>
      </c>
      <c r="AC8">
        <v>0</v>
      </c>
      <c r="AD8">
        <v>5.8377116E-2</v>
      </c>
      <c r="AE8" s="1">
        <v>5.8377116E-2</v>
      </c>
      <c r="AF8">
        <v>0</v>
      </c>
      <c r="AG8" s="1">
        <v>5.8377116E-2</v>
      </c>
      <c r="AH8" s="1">
        <v>5.8377116E-2</v>
      </c>
      <c r="AI8" s="1">
        <v>0</v>
      </c>
      <c r="AJ8" s="1">
        <v>5.8377116E-2</v>
      </c>
      <c r="AK8">
        <v>5.8377116E-2</v>
      </c>
      <c r="AL8">
        <v>5.8377116E-2</v>
      </c>
      <c r="AM8" s="1">
        <v>5.8377116E-2</v>
      </c>
      <c r="AN8">
        <v>5.8377116E-2</v>
      </c>
      <c r="AO8">
        <v>0</v>
      </c>
      <c r="AP8">
        <v>0.233508465</v>
      </c>
      <c r="AQ8">
        <v>5.8377116E-2</v>
      </c>
      <c r="AR8">
        <v>0.99241097499999997</v>
      </c>
      <c r="AS8">
        <v>0.81727962600000004</v>
      </c>
      <c r="AT8">
        <v>0</v>
      </c>
      <c r="AU8">
        <v>0</v>
      </c>
      <c r="AV8">
        <v>5.8377116E-2</v>
      </c>
      <c r="AW8">
        <v>0.116754232</v>
      </c>
      <c r="AX8">
        <v>0</v>
      </c>
      <c r="AY8" s="1">
        <v>0</v>
      </c>
      <c r="AZ8">
        <v>0</v>
      </c>
      <c r="BA8">
        <v>0.233508465</v>
      </c>
      <c r="BB8">
        <v>1.1675423229999999</v>
      </c>
      <c r="BC8">
        <v>0.116754232</v>
      </c>
      <c r="BD8">
        <v>0</v>
      </c>
      <c r="BE8">
        <v>0</v>
      </c>
      <c r="BF8">
        <v>0</v>
      </c>
      <c r="BG8">
        <v>5.8377116E-2</v>
      </c>
      <c r="BH8" s="1">
        <v>0</v>
      </c>
      <c r="BI8">
        <v>0</v>
      </c>
      <c r="BJ8">
        <v>0</v>
      </c>
      <c r="BK8">
        <v>0</v>
      </c>
      <c r="BL8">
        <v>5.8377116E-2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0.17513134899999999</v>
      </c>
      <c r="BY8">
        <v>0.64214827799999996</v>
      </c>
      <c r="BZ8">
        <v>4.0280210160000003</v>
      </c>
      <c r="CA8">
        <v>3.5026269700000001</v>
      </c>
      <c r="CB8">
        <v>4.3782837130000001</v>
      </c>
      <c r="CC8">
        <v>0.52539404599999995</v>
      </c>
      <c r="CD8">
        <v>3.5610040860000001</v>
      </c>
      <c r="CE8">
        <v>0</v>
      </c>
      <c r="CF8">
        <v>8.4063047290000004</v>
      </c>
      <c r="CG8">
        <v>4.436660829</v>
      </c>
      <c r="CH8">
        <v>1.809690601</v>
      </c>
      <c r="CI8" s="1">
        <v>4.9620548739999997</v>
      </c>
      <c r="CJ8">
        <v>6.3631056629999998</v>
      </c>
      <c r="CK8">
        <v>0</v>
      </c>
      <c r="CL8" s="1">
        <v>5.8377116E-2</v>
      </c>
      <c r="CM8">
        <v>3.035610041</v>
      </c>
    </row>
    <row r="9" spans="1:91" x14ac:dyDescent="0.25">
      <c r="A9">
        <v>17</v>
      </c>
      <c r="B9" t="s">
        <v>99</v>
      </c>
      <c r="C9" t="s">
        <v>95</v>
      </c>
      <c r="D9">
        <v>34</v>
      </c>
      <c r="E9" t="s">
        <v>112</v>
      </c>
      <c r="F9" t="s">
        <v>100</v>
      </c>
      <c r="G9">
        <v>3.8521199589999999</v>
      </c>
      <c r="H9">
        <v>0.12926577</v>
      </c>
      <c r="I9">
        <v>12.35780765</v>
      </c>
      <c r="J9">
        <v>6.463288521</v>
      </c>
      <c r="K9">
        <v>0.69803515999999999</v>
      </c>
      <c r="L9">
        <v>0</v>
      </c>
      <c r="M9">
        <v>0.336091003</v>
      </c>
      <c r="N9">
        <v>5.1706307999999999E-2</v>
      </c>
      <c r="O9">
        <v>2.5853154E-2</v>
      </c>
      <c r="P9">
        <v>1.8614270939999999</v>
      </c>
      <c r="Q9">
        <v>7.7559461999999996E-2</v>
      </c>
      <c r="R9">
        <v>2.5853154E-2</v>
      </c>
      <c r="S9">
        <v>0.206825233</v>
      </c>
      <c r="T9">
        <v>0.64632885200000001</v>
      </c>
      <c r="U9">
        <v>2.5853154E-2</v>
      </c>
      <c r="V9">
        <v>2.5853154E-2</v>
      </c>
      <c r="W9" s="1">
        <v>0.103412616</v>
      </c>
      <c r="X9">
        <v>5.1706307999999999E-2</v>
      </c>
      <c r="Y9" s="1">
        <v>2.5853154E-2</v>
      </c>
      <c r="Z9">
        <v>5.1706307999999999E-2</v>
      </c>
      <c r="AA9">
        <v>5.1706307999999999E-2</v>
      </c>
      <c r="AB9">
        <v>2.5853154E-2</v>
      </c>
      <c r="AC9">
        <v>2.5853154E-2</v>
      </c>
      <c r="AD9">
        <v>5.1706307999999999E-2</v>
      </c>
      <c r="AE9" s="1">
        <v>7.7559461999999996E-2</v>
      </c>
      <c r="AF9">
        <v>7.7559461999999996E-2</v>
      </c>
      <c r="AG9" s="1">
        <v>2.5853154E-2</v>
      </c>
      <c r="AH9" s="1">
        <v>2.5853154E-2</v>
      </c>
      <c r="AI9" s="1">
        <v>2.5853154E-2</v>
      </c>
      <c r="AJ9" s="1">
        <v>2.5853154E-2</v>
      </c>
      <c r="AK9">
        <v>0.15511892499999999</v>
      </c>
      <c r="AL9">
        <v>5.1706307999999999E-2</v>
      </c>
      <c r="AM9" s="1">
        <v>5.1706307999999999E-2</v>
      </c>
      <c r="AN9">
        <v>0</v>
      </c>
      <c r="AO9">
        <v>2.5853154E-2</v>
      </c>
      <c r="AP9">
        <v>0.103412616</v>
      </c>
      <c r="AQ9">
        <v>5.1706307999999999E-2</v>
      </c>
      <c r="AR9">
        <v>1.292657704</v>
      </c>
      <c r="AS9">
        <v>0.672182006</v>
      </c>
      <c r="AT9">
        <v>0</v>
      </c>
      <c r="AU9">
        <v>0</v>
      </c>
      <c r="AV9">
        <v>0</v>
      </c>
      <c r="AW9">
        <v>2.5853154E-2</v>
      </c>
      <c r="AX9">
        <v>0</v>
      </c>
      <c r="AY9" s="1">
        <v>0</v>
      </c>
      <c r="AZ9">
        <v>0</v>
      </c>
      <c r="BA9">
        <v>0.31023784900000001</v>
      </c>
      <c r="BB9">
        <v>1.0082730090000001</v>
      </c>
      <c r="BC9">
        <v>2.5853154E-2</v>
      </c>
      <c r="BD9">
        <v>0</v>
      </c>
      <c r="BE9">
        <v>2.5853154E-2</v>
      </c>
      <c r="BF9">
        <v>2.5853154E-2</v>
      </c>
      <c r="BG9">
        <v>2.5853154E-2</v>
      </c>
      <c r="BH9" s="1">
        <v>2.5853154E-2</v>
      </c>
      <c r="BI9">
        <v>0</v>
      </c>
      <c r="BJ9">
        <v>2.5853154E-2</v>
      </c>
      <c r="BK9">
        <v>0</v>
      </c>
      <c r="BL9">
        <v>2.5853154E-2</v>
      </c>
      <c r="BM9">
        <v>0</v>
      </c>
      <c r="BN9">
        <v>0</v>
      </c>
      <c r="BO9">
        <v>0</v>
      </c>
      <c r="BP9">
        <v>0</v>
      </c>
      <c r="BQ9">
        <v>2.5853154E-2</v>
      </c>
      <c r="BR9">
        <v>2.5853154E-2</v>
      </c>
      <c r="BS9">
        <v>5.1706307999999999E-2</v>
      </c>
      <c r="BT9">
        <v>2.5853154E-2</v>
      </c>
      <c r="BU9">
        <v>0</v>
      </c>
      <c r="BV9">
        <v>0</v>
      </c>
      <c r="BW9">
        <v>5.1706307999999999E-2</v>
      </c>
      <c r="BX9">
        <v>2.5853154E-2</v>
      </c>
      <c r="BY9">
        <v>0.672182006</v>
      </c>
      <c r="BZ9">
        <v>3.9038262669999999</v>
      </c>
      <c r="CA9">
        <v>3.7228541879999999</v>
      </c>
      <c r="CB9">
        <v>4.0330920370000003</v>
      </c>
      <c r="CC9">
        <v>0.72388831399999998</v>
      </c>
      <c r="CD9">
        <v>4.2140641160000003</v>
      </c>
      <c r="CE9">
        <v>0</v>
      </c>
      <c r="CF9">
        <v>8.2988624610000006</v>
      </c>
      <c r="CG9">
        <v>4.6794208890000002</v>
      </c>
      <c r="CH9">
        <v>2.1458117890000001</v>
      </c>
      <c r="CI9" s="1">
        <v>5.5584281280000001</v>
      </c>
      <c r="CJ9">
        <v>6.4891416749999999</v>
      </c>
      <c r="CK9">
        <v>2.5853154E-2</v>
      </c>
      <c r="CL9" s="1">
        <v>0.18097207900000001</v>
      </c>
      <c r="CM9">
        <v>3.6194415719999999</v>
      </c>
    </row>
    <row r="10" spans="1:91" x14ac:dyDescent="0.25">
      <c r="A10">
        <v>18</v>
      </c>
      <c r="B10" t="s">
        <v>99</v>
      </c>
      <c r="C10" t="s">
        <v>96</v>
      </c>
      <c r="D10">
        <v>34</v>
      </c>
      <c r="E10" t="s">
        <v>113</v>
      </c>
      <c r="F10" t="s">
        <v>100</v>
      </c>
      <c r="G10">
        <v>4.4626482459999997</v>
      </c>
      <c r="H10">
        <v>0.158943636</v>
      </c>
      <c r="I10">
        <v>10.221298450000001</v>
      </c>
      <c r="J10">
        <v>6.3332925790000001</v>
      </c>
      <c r="K10">
        <v>0.513510209</v>
      </c>
      <c r="L10">
        <v>0</v>
      </c>
      <c r="M10">
        <v>0.45237804100000001</v>
      </c>
      <c r="N10">
        <v>0</v>
      </c>
      <c r="O10">
        <v>3.6679300999999997E-2</v>
      </c>
      <c r="P10">
        <v>1.4671720260000001</v>
      </c>
      <c r="Q10">
        <v>6.1132168000000001E-2</v>
      </c>
      <c r="R10">
        <v>8.5585035000000004E-2</v>
      </c>
      <c r="S10">
        <v>0.513510209</v>
      </c>
      <c r="T10">
        <v>0.91698251600000003</v>
      </c>
      <c r="U10">
        <v>3.6679300999999997E-2</v>
      </c>
      <c r="V10">
        <v>3.6679300999999997E-2</v>
      </c>
      <c r="W10" s="1">
        <v>8.5585035000000004E-2</v>
      </c>
      <c r="X10">
        <v>2.4452867E-2</v>
      </c>
      <c r="Y10" s="1">
        <v>3.6679300999999997E-2</v>
      </c>
      <c r="Z10">
        <v>8.5585035000000004E-2</v>
      </c>
      <c r="AA10">
        <v>0.13449076900000001</v>
      </c>
      <c r="AB10">
        <v>3.6679300999999997E-2</v>
      </c>
      <c r="AC10">
        <v>7.3358600999999996E-2</v>
      </c>
      <c r="AD10">
        <v>3.6679300999999997E-2</v>
      </c>
      <c r="AE10" s="1">
        <v>9.7811467999999999E-2</v>
      </c>
      <c r="AF10">
        <v>6.1132168000000001E-2</v>
      </c>
      <c r="AG10" s="1">
        <v>9.7811467999999999E-2</v>
      </c>
      <c r="AH10" s="1">
        <v>9.7811467999999999E-2</v>
      </c>
      <c r="AI10" s="1">
        <v>6.1132168000000001E-2</v>
      </c>
      <c r="AJ10" s="1">
        <v>4.8905733999999999E-2</v>
      </c>
      <c r="AK10">
        <v>8.5585035000000004E-2</v>
      </c>
      <c r="AL10">
        <v>0.11003790200000001</v>
      </c>
      <c r="AM10" s="1">
        <v>9.7811467999999999E-2</v>
      </c>
      <c r="AN10">
        <v>7.3358600999999996E-2</v>
      </c>
      <c r="AO10">
        <v>1.2226434E-2</v>
      </c>
      <c r="AP10">
        <v>9.7811467999999999E-2</v>
      </c>
      <c r="AQ10">
        <v>0.11003790200000001</v>
      </c>
      <c r="AR10">
        <v>2.1151730039999999</v>
      </c>
      <c r="AS10">
        <v>0.50128377599999996</v>
      </c>
      <c r="AT10">
        <v>0</v>
      </c>
      <c r="AU10">
        <v>2.4452867E-2</v>
      </c>
      <c r="AV10">
        <v>3.6679300999999997E-2</v>
      </c>
      <c r="AW10">
        <v>6.1132168000000001E-2</v>
      </c>
      <c r="AX10">
        <v>0</v>
      </c>
      <c r="AY10" s="1">
        <v>0</v>
      </c>
      <c r="AZ10">
        <v>1.2226434E-2</v>
      </c>
      <c r="BA10">
        <v>0.244528671</v>
      </c>
      <c r="BB10">
        <v>1.5160777599999999</v>
      </c>
      <c r="BC10">
        <v>0.122264335</v>
      </c>
      <c r="BD10">
        <v>4.8905733999999999E-2</v>
      </c>
      <c r="BE10">
        <v>3.6679300999999997E-2</v>
      </c>
      <c r="BF10">
        <v>0</v>
      </c>
      <c r="BG10">
        <v>1.2226434E-2</v>
      </c>
      <c r="BH10" s="1">
        <v>0</v>
      </c>
      <c r="BI10">
        <v>0</v>
      </c>
      <c r="BJ10">
        <v>2.4452867E-2</v>
      </c>
      <c r="BK10">
        <v>0</v>
      </c>
      <c r="BL10">
        <v>3.6679300999999997E-2</v>
      </c>
      <c r="BM10">
        <v>0</v>
      </c>
      <c r="BN10">
        <v>1.2226434E-2</v>
      </c>
      <c r="BO10">
        <v>2.4452867E-2</v>
      </c>
      <c r="BP10">
        <v>0</v>
      </c>
      <c r="BQ10">
        <v>0</v>
      </c>
      <c r="BR10">
        <v>1.2226434E-2</v>
      </c>
      <c r="BS10">
        <v>1.2226434E-2</v>
      </c>
      <c r="BT10">
        <v>0</v>
      </c>
      <c r="BU10">
        <v>0</v>
      </c>
      <c r="BV10">
        <v>0</v>
      </c>
      <c r="BW10">
        <v>0</v>
      </c>
      <c r="BX10">
        <v>2.4452867E-2</v>
      </c>
      <c r="BY10">
        <v>0.513510209</v>
      </c>
      <c r="BZ10">
        <v>4.5115539800000004</v>
      </c>
      <c r="CA10">
        <v>4.4137425109999997</v>
      </c>
      <c r="CB10">
        <v>4.2425724420000002</v>
      </c>
      <c r="CC10">
        <v>0.62354811099999996</v>
      </c>
      <c r="CD10">
        <v>4.6215918819999997</v>
      </c>
      <c r="CE10">
        <v>0</v>
      </c>
      <c r="CF10">
        <v>7.3236336959999999</v>
      </c>
      <c r="CG10">
        <v>5.0984227899999999</v>
      </c>
      <c r="CH10">
        <v>2.5797774790000001</v>
      </c>
      <c r="CI10" s="1">
        <v>5.3062721599999998</v>
      </c>
      <c r="CJ10">
        <v>6.2477075439999998</v>
      </c>
      <c r="CK10">
        <v>2.4452867E-2</v>
      </c>
      <c r="CL10" s="1">
        <v>0.14671720299999999</v>
      </c>
      <c r="CM10">
        <v>3.704609365</v>
      </c>
    </row>
    <row r="11" spans="1:91" x14ac:dyDescent="0.25">
      <c r="A11">
        <v>19</v>
      </c>
      <c r="B11" t="s">
        <v>99</v>
      </c>
      <c r="C11" t="s">
        <v>97</v>
      </c>
      <c r="D11">
        <v>52</v>
      </c>
      <c r="E11" t="s">
        <v>112</v>
      </c>
      <c r="F11" t="s">
        <v>100</v>
      </c>
      <c r="G11">
        <v>4.6712802770000001</v>
      </c>
      <c r="H11">
        <v>0.153787005</v>
      </c>
      <c r="I11">
        <v>9.6693579389999993</v>
      </c>
      <c r="J11">
        <v>6.1514802</v>
      </c>
      <c r="K11">
        <v>0.23068050700000001</v>
      </c>
      <c r="L11">
        <v>3.8446751000000001E-2</v>
      </c>
      <c r="M11">
        <v>0.26912725900000001</v>
      </c>
      <c r="N11">
        <v>5.7670127000000002E-2</v>
      </c>
      <c r="O11">
        <v>7.6893502000000002E-2</v>
      </c>
      <c r="P11">
        <v>1.53787005</v>
      </c>
      <c r="Q11">
        <v>0.13456362899999999</v>
      </c>
      <c r="R11">
        <v>5.7670127000000002E-2</v>
      </c>
      <c r="S11">
        <v>0.32679738600000002</v>
      </c>
      <c r="T11">
        <v>0.845828527</v>
      </c>
      <c r="U11">
        <v>0</v>
      </c>
      <c r="V11">
        <v>0</v>
      </c>
      <c r="W11" s="1">
        <v>5.7670127000000002E-2</v>
      </c>
      <c r="X11">
        <v>0</v>
      </c>
      <c r="Y11" s="1">
        <v>3.8446751000000001E-2</v>
      </c>
      <c r="Z11">
        <v>7.6893502000000002E-2</v>
      </c>
      <c r="AA11">
        <v>3.8446751000000001E-2</v>
      </c>
      <c r="AB11">
        <v>1.9223376E-2</v>
      </c>
      <c r="AC11">
        <v>5.7670127000000002E-2</v>
      </c>
      <c r="AD11">
        <v>3.8446751000000001E-2</v>
      </c>
      <c r="AE11" s="1">
        <v>0.115340254</v>
      </c>
      <c r="AF11">
        <v>0</v>
      </c>
      <c r="AG11" s="1">
        <v>3.8446751000000001E-2</v>
      </c>
      <c r="AH11" s="1">
        <v>3.8446751000000001E-2</v>
      </c>
      <c r="AI11" s="1">
        <v>3.8446751000000001E-2</v>
      </c>
      <c r="AJ11" s="1">
        <v>1.9223376E-2</v>
      </c>
      <c r="AK11">
        <v>0</v>
      </c>
      <c r="AL11">
        <v>5.7670127000000002E-2</v>
      </c>
      <c r="AM11" s="1">
        <v>7.6893502000000002E-2</v>
      </c>
      <c r="AN11">
        <v>7.6893502000000002E-2</v>
      </c>
      <c r="AO11">
        <v>9.6116878000000003E-2</v>
      </c>
      <c r="AP11">
        <v>1.9223376E-2</v>
      </c>
      <c r="AQ11">
        <v>0</v>
      </c>
      <c r="AR11">
        <v>1.999231065</v>
      </c>
      <c r="AS11">
        <v>0.13456362899999999</v>
      </c>
      <c r="AT11">
        <v>1.9223376E-2</v>
      </c>
      <c r="AU11">
        <v>0</v>
      </c>
      <c r="AV11">
        <v>3.8446751000000001E-2</v>
      </c>
      <c r="AW11">
        <v>0.13456362899999999</v>
      </c>
      <c r="AX11">
        <v>0</v>
      </c>
      <c r="AY11" s="1">
        <v>0</v>
      </c>
      <c r="AZ11">
        <v>3.8446751000000001E-2</v>
      </c>
      <c r="BA11">
        <v>0.17301038099999999</v>
      </c>
      <c r="BB11">
        <v>1.730103806</v>
      </c>
      <c r="BC11">
        <v>1.9223376E-2</v>
      </c>
      <c r="BD11">
        <v>0</v>
      </c>
      <c r="BE11">
        <v>1.9223376E-2</v>
      </c>
      <c r="BF11">
        <v>1.9223376E-2</v>
      </c>
      <c r="BG11">
        <v>1.9223376E-2</v>
      </c>
      <c r="BH11" s="1">
        <v>0</v>
      </c>
      <c r="BI11">
        <v>1.9223376E-2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5.7670127000000002E-2</v>
      </c>
      <c r="BP11">
        <v>3.8446751000000001E-2</v>
      </c>
      <c r="BQ11">
        <v>0</v>
      </c>
      <c r="BR11">
        <v>1.9223376E-2</v>
      </c>
      <c r="BS11">
        <v>3.8446751000000001E-2</v>
      </c>
      <c r="BT11">
        <v>0</v>
      </c>
      <c r="BU11">
        <v>0</v>
      </c>
      <c r="BV11">
        <v>1.9223376E-2</v>
      </c>
      <c r="BW11">
        <v>5.7670127000000002E-2</v>
      </c>
      <c r="BX11">
        <v>0</v>
      </c>
      <c r="BY11">
        <v>0.23068050700000001</v>
      </c>
      <c r="BZ11">
        <v>4.6712802770000001</v>
      </c>
      <c r="CA11">
        <v>4.5559400229999998</v>
      </c>
      <c r="CB11">
        <v>3.9215686270000001</v>
      </c>
      <c r="CC11">
        <v>0.19223375600000001</v>
      </c>
      <c r="CD11">
        <v>5.2672049210000003</v>
      </c>
      <c r="CE11">
        <v>1.9223376E-2</v>
      </c>
      <c r="CF11">
        <v>6.9780853519999999</v>
      </c>
      <c r="CG11">
        <v>5.401768551</v>
      </c>
      <c r="CH11">
        <v>2.4798154559999999</v>
      </c>
      <c r="CI11" s="1">
        <v>5.9207996920000001</v>
      </c>
      <c r="CJ11">
        <v>6.2091503269999997</v>
      </c>
      <c r="CK11">
        <v>5.7670127000000002E-2</v>
      </c>
      <c r="CL11" s="1">
        <v>0.115340254</v>
      </c>
      <c r="CM11">
        <v>3.825451749</v>
      </c>
    </row>
    <row r="12" spans="1:91" x14ac:dyDescent="0.25">
      <c r="A12">
        <v>20</v>
      </c>
      <c r="B12" t="s">
        <v>99</v>
      </c>
      <c r="C12" t="s">
        <v>98</v>
      </c>
      <c r="D12">
        <v>52</v>
      </c>
      <c r="E12" t="s">
        <v>113</v>
      </c>
      <c r="F12" t="s">
        <v>100</v>
      </c>
      <c r="G12">
        <v>2.8462998100000001</v>
      </c>
      <c r="H12">
        <v>0.37950664099999998</v>
      </c>
      <c r="I12">
        <v>14.611005690000001</v>
      </c>
      <c r="J12">
        <v>6.2618595829999997</v>
      </c>
      <c r="K12">
        <v>0.189753321</v>
      </c>
      <c r="L12">
        <v>0</v>
      </c>
      <c r="M12">
        <v>0.189753321</v>
      </c>
      <c r="N12">
        <v>0</v>
      </c>
      <c r="O12">
        <v>0</v>
      </c>
      <c r="P12">
        <v>1.3282732450000001</v>
      </c>
      <c r="Q12">
        <v>0</v>
      </c>
      <c r="R12">
        <v>0.189753321</v>
      </c>
      <c r="S12">
        <v>0.189753321</v>
      </c>
      <c r="T12">
        <v>0.37950664099999998</v>
      </c>
      <c r="U12">
        <v>0</v>
      </c>
      <c r="V12">
        <v>0</v>
      </c>
      <c r="W12" s="1">
        <v>0</v>
      </c>
      <c r="X12">
        <v>0</v>
      </c>
      <c r="Y12" s="1">
        <v>0</v>
      </c>
      <c r="Z12">
        <v>0</v>
      </c>
      <c r="AA12">
        <v>0</v>
      </c>
      <c r="AB12">
        <v>0</v>
      </c>
      <c r="AC12">
        <v>0.189753321</v>
      </c>
      <c r="AD12">
        <v>0</v>
      </c>
      <c r="AE12" s="1">
        <v>0.189753321</v>
      </c>
      <c r="AF12">
        <v>0</v>
      </c>
      <c r="AG12" s="1">
        <v>0</v>
      </c>
      <c r="AH12" s="1">
        <v>0</v>
      </c>
      <c r="AI12" s="1">
        <v>0</v>
      </c>
      <c r="AJ12" s="1">
        <v>0</v>
      </c>
      <c r="AK12">
        <v>0.189753321</v>
      </c>
      <c r="AL12">
        <v>0</v>
      </c>
      <c r="AM12" s="1">
        <v>0</v>
      </c>
      <c r="AN12">
        <v>0</v>
      </c>
      <c r="AO12">
        <v>0</v>
      </c>
      <c r="AP12">
        <v>0.189753321</v>
      </c>
      <c r="AQ12">
        <v>0</v>
      </c>
      <c r="AR12">
        <v>0.56925996199999995</v>
      </c>
      <c r="AS12">
        <v>0</v>
      </c>
      <c r="AT12">
        <v>0</v>
      </c>
      <c r="AU12">
        <v>0</v>
      </c>
      <c r="AV12">
        <v>0</v>
      </c>
      <c r="AW12">
        <v>0.189753321</v>
      </c>
      <c r="AX12">
        <v>0</v>
      </c>
      <c r="AY12" s="1">
        <v>0</v>
      </c>
      <c r="AZ12">
        <v>0</v>
      </c>
      <c r="BA12">
        <v>0</v>
      </c>
      <c r="BB12">
        <v>1.1385199239999999</v>
      </c>
      <c r="BC12">
        <v>0</v>
      </c>
      <c r="BD12">
        <v>0</v>
      </c>
      <c r="BE12">
        <v>0</v>
      </c>
      <c r="BF12">
        <v>0.189753321</v>
      </c>
      <c r="BG12">
        <v>0.189753321</v>
      </c>
      <c r="BH12" s="1">
        <v>0</v>
      </c>
      <c r="BI12">
        <v>0</v>
      </c>
      <c r="BJ12">
        <v>0</v>
      </c>
      <c r="BK12">
        <v>0</v>
      </c>
      <c r="BL12">
        <v>0.189753321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0.189753321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0.189753321</v>
      </c>
      <c r="BZ12">
        <v>2.8462998100000001</v>
      </c>
      <c r="CA12">
        <v>4.3643263760000002</v>
      </c>
      <c r="CB12">
        <v>2.6565464900000002</v>
      </c>
      <c r="CC12">
        <v>0.189753321</v>
      </c>
      <c r="CD12">
        <v>5.1233396579999999</v>
      </c>
      <c r="CE12">
        <v>0</v>
      </c>
      <c r="CF12">
        <v>9.2979127130000006</v>
      </c>
      <c r="CG12">
        <v>3.9848197339999998</v>
      </c>
      <c r="CH12">
        <v>1.1385199239999999</v>
      </c>
      <c r="CI12" s="1">
        <v>5.8823529409999997</v>
      </c>
      <c r="CJ12">
        <v>6.2618595829999997</v>
      </c>
      <c r="CK12">
        <v>0</v>
      </c>
      <c r="CL12" s="1">
        <v>0</v>
      </c>
      <c r="CM12">
        <v>3.7950664139999999</v>
      </c>
    </row>
    <row r="13" spans="1:91" x14ac:dyDescent="0.25">
      <c r="A13">
        <v>21</v>
      </c>
      <c r="B13" t="s">
        <v>99</v>
      </c>
      <c r="C13" t="s">
        <v>89</v>
      </c>
      <c r="D13">
        <v>11</v>
      </c>
      <c r="E13" t="s">
        <v>112</v>
      </c>
      <c r="F13" t="s">
        <v>101</v>
      </c>
      <c r="G13">
        <v>4.8851063830000001</v>
      </c>
      <c r="H13">
        <v>0.69787233999999998</v>
      </c>
      <c r="I13">
        <v>8.7829787229999994</v>
      </c>
      <c r="J13">
        <v>6.3829787229999999</v>
      </c>
      <c r="K13">
        <v>1.7021277000000001E-2</v>
      </c>
      <c r="L13">
        <v>8.5106382999999994E-2</v>
      </c>
      <c r="M13">
        <v>0.25531914900000002</v>
      </c>
      <c r="N13">
        <v>0.10212766</v>
      </c>
      <c r="O13">
        <v>5.1063829999999998E-2</v>
      </c>
      <c r="P13">
        <v>1.0893617019999999</v>
      </c>
      <c r="Q13">
        <v>8.5106382999999994E-2</v>
      </c>
      <c r="R13">
        <v>3.4042553000000003E-2</v>
      </c>
      <c r="S13">
        <v>0.32340425499999997</v>
      </c>
      <c r="T13">
        <v>0.62978723400000003</v>
      </c>
      <c r="U13">
        <v>1.7021277000000001E-2</v>
      </c>
      <c r="V13">
        <v>3.4042553000000003E-2</v>
      </c>
      <c r="W13" s="1">
        <v>0.25531914900000002</v>
      </c>
      <c r="X13">
        <v>5.1063829999999998E-2</v>
      </c>
      <c r="Y13" s="1">
        <v>8.5106382999999994E-2</v>
      </c>
      <c r="Z13">
        <v>3.4042553000000003E-2</v>
      </c>
      <c r="AA13">
        <v>0.10212766</v>
      </c>
      <c r="AB13">
        <v>3.4042553000000003E-2</v>
      </c>
      <c r="AC13">
        <v>8.5106382999999994E-2</v>
      </c>
      <c r="AD13">
        <v>0.10212766</v>
      </c>
      <c r="AE13" s="1">
        <v>0.32340425499999997</v>
      </c>
      <c r="AF13">
        <v>6.8085106000000006E-2</v>
      </c>
      <c r="AG13" s="1">
        <v>0.17021276599999999</v>
      </c>
      <c r="AH13" s="1">
        <v>0.17021276599999999</v>
      </c>
      <c r="AI13" s="1">
        <v>0.10212766</v>
      </c>
      <c r="AJ13" s="1">
        <v>6.8085106000000006E-2</v>
      </c>
      <c r="AK13">
        <v>3.4042553000000003E-2</v>
      </c>
      <c r="AL13">
        <v>0.17021276599999999</v>
      </c>
      <c r="AM13" s="1">
        <v>0.13617021300000001</v>
      </c>
      <c r="AN13">
        <v>0.119148936</v>
      </c>
      <c r="AO13">
        <v>1.7021277000000001E-2</v>
      </c>
      <c r="AP13">
        <v>1.7021277000000001E-2</v>
      </c>
      <c r="AQ13">
        <v>0.13617021300000001</v>
      </c>
      <c r="AR13">
        <v>1.8212765959999999</v>
      </c>
      <c r="AS13">
        <v>1.7021277000000001E-2</v>
      </c>
      <c r="AT13">
        <v>5.1063829999999998E-2</v>
      </c>
      <c r="AU13">
        <v>5.1063829999999998E-2</v>
      </c>
      <c r="AV13">
        <v>1.7021277000000001E-2</v>
      </c>
      <c r="AW13">
        <v>3.4042553000000003E-2</v>
      </c>
      <c r="AX13">
        <v>1.7021277000000001E-2</v>
      </c>
      <c r="AY13" s="1">
        <v>1.7021277000000001E-2</v>
      </c>
      <c r="AZ13">
        <v>0.15319148899999999</v>
      </c>
      <c r="BA13">
        <v>3.4042553000000003E-2</v>
      </c>
      <c r="BB13">
        <v>1.49787234</v>
      </c>
      <c r="BC13">
        <v>3.4042553000000003E-2</v>
      </c>
      <c r="BD13">
        <v>0</v>
      </c>
      <c r="BE13">
        <v>0.10212766</v>
      </c>
      <c r="BF13">
        <v>3.4042553000000003E-2</v>
      </c>
      <c r="BG13">
        <v>0</v>
      </c>
      <c r="BH13" s="1">
        <v>1.7021277000000001E-2</v>
      </c>
      <c r="BI13">
        <v>5.1063829999999998E-2</v>
      </c>
      <c r="BJ13">
        <v>3.4042553000000003E-2</v>
      </c>
      <c r="BK13">
        <v>0</v>
      </c>
      <c r="BL13">
        <v>3.4042553000000003E-2</v>
      </c>
      <c r="BM13">
        <v>0</v>
      </c>
      <c r="BN13">
        <v>6.8085106000000006E-2</v>
      </c>
      <c r="BO13">
        <v>5.1063829999999998E-2</v>
      </c>
      <c r="BP13">
        <v>1.7021277000000001E-2</v>
      </c>
      <c r="BQ13">
        <v>5.1063829999999998E-2</v>
      </c>
      <c r="BR13">
        <v>0</v>
      </c>
      <c r="BS13">
        <v>3.4042553000000003E-2</v>
      </c>
      <c r="BT13">
        <v>0</v>
      </c>
      <c r="BU13">
        <v>0</v>
      </c>
      <c r="BV13">
        <v>1.7021277000000001E-2</v>
      </c>
      <c r="BW13">
        <v>3.4042553000000003E-2</v>
      </c>
      <c r="BX13">
        <v>3.4042553000000003E-2</v>
      </c>
      <c r="BY13">
        <v>1.7021277000000001E-2</v>
      </c>
      <c r="BZ13">
        <v>4.5787234039999998</v>
      </c>
      <c r="CA13">
        <v>4.6127659569999997</v>
      </c>
      <c r="CB13">
        <v>3.6595744680000002</v>
      </c>
      <c r="CC13">
        <v>1.7021277000000001E-2</v>
      </c>
      <c r="CD13">
        <v>5.1063829790000002</v>
      </c>
      <c r="CE13">
        <v>6.8085106000000006E-2</v>
      </c>
      <c r="CF13">
        <v>6.6382978719999999</v>
      </c>
      <c r="CG13">
        <v>4.8170212770000003</v>
      </c>
      <c r="CH13">
        <v>2.2638297870000001</v>
      </c>
      <c r="CI13" s="1">
        <v>5.0723404260000002</v>
      </c>
      <c r="CJ13">
        <v>6.4</v>
      </c>
      <c r="CK13">
        <v>1.7021277000000001E-2</v>
      </c>
      <c r="CL13" s="1">
        <v>0.578723404</v>
      </c>
      <c r="CM13">
        <v>3.4553191490000001</v>
      </c>
    </row>
    <row r="14" spans="1:91" x14ac:dyDescent="0.25">
      <c r="A14">
        <v>22</v>
      </c>
      <c r="B14" t="s">
        <v>99</v>
      </c>
      <c r="C14" t="s">
        <v>90</v>
      </c>
      <c r="D14">
        <v>11</v>
      </c>
      <c r="E14" t="s">
        <v>113</v>
      </c>
      <c r="F14" t="s">
        <v>101</v>
      </c>
      <c r="G14">
        <v>4.1932419599999999</v>
      </c>
      <c r="H14">
        <v>0.27140724700000002</v>
      </c>
      <c r="I14">
        <v>9.7028090650000003</v>
      </c>
      <c r="J14">
        <v>5.4010042069999997</v>
      </c>
      <c r="K14">
        <v>0.12213326100000001</v>
      </c>
      <c r="L14">
        <v>1.3570362000000001E-2</v>
      </c>
      <c r="M14">
        <v>0.39354050800000001</v>
      </c>
      <c r="N14">
        <v>0.149273986</v>
      </c>
      <c r="O14">
        <v>5.4281449000000002E-2</v>
      </c>
      <c r="P14">
        <v>1.0856289859999999</v>
      </c>
      <c r="Q14">
        <v>5.4281449000000002E-2</v>
      </c>
      <c r="R14">
        <v>4.0711087E-2</v>
      </c>
      <c r="S14">
        <v>0.36639978299999998</v>
      </c>
      <c r="T14">
        <v>0.93635500100000002</v>
      </c>
      <c r="U14">
        <v>0</v>
      </c>
      <c r="V14">
        <v>0</v>
      </c>
      <c r="W14" s="1">
        <v>6.7851811999999997E-2</v>
      </c>
      <c r="X14">
        <v>2.7140725000000001E-2</v>
      </c>
      <c r="Y14" s="1">
        <v>0.189985073</v>
      </c>
      <c r="Z14">
        <v>6.7851811999999997E-2</v>
      </c>
      <c r="AA14">
        <v>5.4281449000000002E-2</v>
      </c>
      <c r="AB14">
        <v>9.4992536000000002E-2</v>
      </c>
      <c r="AC14">
        <v>4.0711087E-2</v>
      </c>
      <c r="AD14">
        <v>0.108562899</v>
      </c>
      <c r="AE14" s="1">
        <v>0.12213326100000001</v>
      </c>
      <c r="AF14">
        <v>2.7140725000000001E-2</v>
      </c>
      <c r="AG14" s="1">
        <v>8.1422174E-2</v>
      </c>
      <c r="AH14" s="1">
        <v>8.1422174E-2</v>
      </c>
      <c r="AI14" s="1">
        <v>5.4281449000000002E-2</v>
      </c>
      <c r="AJ14" s="1">
        <v>5.4281449000000002E-2</v>
      </c>
      <c r="AK14">
        <v>0</v>
      </c>
      <c r="AL14">
        <v>6.7851811999999997E-2</v>
      </c>
      <c r="AM14" s="1">
        <v>9.4992536000000002E-2</v>
      </c>
      <c r="AN14">
        <v>9.4992536000000002E-2</v>
      </c>
      <c r="AO14">
        <v>5.4281449000000002E-2</v>
      </c>
      <c r="AP14">
        <v>0</v>
      </c>
      <c r="AQ14">
        <v>9.4992536000000002E-2</v>
      </c>
      <c r="AR14">
        <v>2.4019541320000002</v>
      </c>
      <c r="AS14">
        <v>6.7851811999999997E-2</v>
      </c>
      <c r="AT14">
        <v>1.3570362000000001E-2</v>
      </c>
      <c r="AU14">
        <v>0</v>
      </c>
      <c r="AV14">
        <v>2.7140725000000001E-2</v>
      </c>
      <c r="AW14">
        <v>0.17641471</v>
      </c>
      <c r="AX14">
        <v>0</v>
      </c>
      <c r="AY14" s="1">
        <v>0</v>
      </c>
      <c r="AZ14">
        <v>1.3570362000000001E-2</v>
      </c>
      <c r="BA14">
        <v>5.4281449000000002E-2</v>
      </c>
      <c r="BB14">
        <v>1.9812729</v>
      </c>
      <c r="BC14">
        <v>6.7851811999999997E-2</v>
      </c>
      <c r="BD14">
        <v>0</v>
      </c>
      <c r="BE14">
        <v>0</v>
      </c>
      <c r="BF14">
        <v>2.7140725000000001E-2</v>
      </c>
      <c r="BG14">
        <v>1.3570362000000001E-2</v>
      </c>
      <c r="BH14" s="1">
        <v>0</v>
      </c>
      <c r="BI14">
        <v>1.3570362000000001E-2</v>
      </c>
      <c r="BJ14">
        <v>0</v>
      </c>
      <c r="BK14">
        <v>0</v>
      </c>
      <c r="BL14">
        <v>6.7851811999999997E-2</v>
      </c>
      <c r="BM14">
        <v>0</v>
      </c>
      <c r="BN14">
        <v>0</v>
      </c>
      <c r="BO14">
        <v>4.0711087E-2</v>
      </c>
      <c r="BP14">
        <v>1.3570362000000001E-2</v>
      </c>
      <c r="BQ14">
        <v>4.0711087E-2</v>
      </c>
      <c r="BR14">
        <v>2.7140725000000001E-2</v>
      </c>
      <c r="BS14">
        <v>0</v>
      </c>
      <c r="BT14">
        <v>4.0711087E-2</v>
      </c>
      <c r="BU14">
        <v>1.3570362000000001E-2</v>
      </c>
      <c r="BV14">
        <v>0</v>
      </c>
      <c r="BW14">
        <v>1.3570362000000001E-2</v>
      </c>
      <c r="BX14">
        <v>4.0711087E-2</v>
      </c>
      <c r="BY14">
        <v>0.12213326100000001</v>
      </c>
      <c r="BZ14">
        <v>4.0846790610000001</v>
      </c>
      <c r="CA14">
        <v>4.668204641</v>
      </c>
      <c r="CB14">
        <v>4.8581897139999999</v>
      </c>
      <c r="CC14">
        <v>0.17641471</v>
      </c>
      <c r="CD14">
        <v>4.9124711630000002</v>
      </c>
      <c r="CE14">
        <v>1.3570362000000001E-2</v>
      </c>
      <c r="CF14">
        <v>6.8937440629999998</v>
      </c>
      <c r="CG14">
        <v>4.6139231919999997</v>
      </c>
      <c r="CH14">
        <v>2.999050075</v>
      </c>
      <c r="CI14" s="1">
        <v>5.5638485549999999</v>
      </c>
      <c r="CJ14">
        <v>5.4281449310000003</v>
      </c>
      <c r="CK14">
        <v>2.7140725000000001E-2</v>
      </c>
      <c r="CL14" s="1">
        <v>0.24426652200000001</v>
      </c>
      <c r="CM14">
        <v>3.4197313070000002</v>
      </c>
    </row>
    <row r="15" spans="1:91" x14ac:dyDescent="0.25">
      <c r="A15">
        <v>23</v>
      </c>
      <c r="B15" t="s">
        <v>99</v>
      </c>
      <c r="C15" t="s">
        <v>91</v>
      </c>
      <c r="D15">
        <v>13</v>
      </c>
      <c r="E15" t="s">
        <v>112</v>
      </c>
      <c r="F15" t="s">
        <v>101</v>
      </c>
      <c r="G15">
        <v>4.1804788210000003</v>
      </c>
      <c r="H15">
        <v>0.313075506</v>
      </c>
      <c r="I15">
        <v>7.8268876609999998</v>
      </c>
      <c r="J15">
        <v>5.672191529</v>
      </c>
      <c r="K15">
        <v>9.2081030999999994E-2</v>
      </c>
      <c r="L15">
        <v>3.6832413000000001E-2</v>
      </c>
      <c r="M15">
        <v>0.49723756899999999</v>
      </c>
      <c r="N15">
        <v>1.8416206000000001E-2</v>
      </c>
      <c r="O15">
        <v>7.3664825000000003E-2</v>
      </c>
      <c r="P15">
        <v>1.3812154699999999</v>
      </c>
      <c r="Q15">
        <v>0.12891344399999999</v>
      </c>
      <c r="R15">
        <v>0</v>
      </c>
      <c r="S15">
        <v>0.23941068099999999</v>
      </c>
      <c r="T15">
        <v>0.55248618800000004</v>
      </c>
      <c r="U15">
        <v>0</v>
      </c>
      <c r="V15">
        <v>0</v>
      </c>
      <c r="W15" s="1">
        <v>3.6832413000000001E-2</v>
      </c>
      <c r="X15">
        <v>7.3664825000000003E-2</v>
      </c>
      <c r="Y15" s="1">
        <v>0.12891344399999999</v>
      </c>
      <c r="Z15">
        <v>7.3664825000000003E-2</v>
      </c>
      <c r="AA15">
        <v>3.6832413000000001E-2</v>
      </c>
      <c r="AB15">
        <v>0.12891344399999999</v>
      </c>
      <c r="AC15">
        <v>0</v>
      </c>
      <c r="AD15">
        <v>9.2081030999999994E-2</v>
      </c>
      <c r="AE15" s="1">
        <v>0.18416206299999999</v>
      </c>
      <c r="AF15">
        <v>1.8416206000000001E-2</v>
      </c>
      <c r="AG15" s="1">
        <v>0.165745856</v>
      </c>
      <c r="AH15" s="1">
        <v>0.165745856</v>
      </c>
      <c r="AI15" s="1">
        <v>0.12891344399999999</v>
      </c>
      <c r="AJ15" s="1">
        <v>1.8416206000000001E-2</v>
      </c>
      <c r="AK15">
        <v>5.5248618999999999E-2</v>
      </c>
      <c r="AL15">
        <v>3.6832413000000001E-2</v>
      </c>
      <c r="AM15" s="1">
        <v>3.6832413000000001E-2</v>
      </c>
      <c r="AN15">
        <v>5.5248618999999999E-2</v>
      </c>
      <c r="AO15">
        <v>7.3664825000000003E-2</v>
      </c>
      <c r="AP15">
        <v>5.5248618999999999E-2</v>
      </c>
      <c r="AQ15">
        <v>3.6832413000000001E-2</v>
      </c>
      <c r="AR15">
        <v>1.786372007</v>
      </c>
      <c r="AS15">
        <v>3.6832413000000001E-2</v>
      </c>
      <c r="AT15">
        <v>0</v>
      </c>
      <c r="AU15">
        <v>0</v>
      </c>
      <c r="AV15">
        <v>0.12891344399999999</v>
      </c>
      <c r="AW15">
        <v>0.12891344399999999</v>
      </c>
      <c r="AX15">
        <v>1.8416206000000001E-2</v>
      </c>
      <c r="AY15" s="1">
        <v>0</v>
      </c>
      <c r="AZ15">
        <v>1.8416206000000001E-2</v>
      </c>
      <c r="BA15">
        <v>1.8416206000000001E-2</v>
      </c>
      <c r="BB15">
        <v>1.510128913</v>
      </c>
      <c r="BC15">
        <v>7.3664825000000003E-2</v>
      </c>
      <c r="BD15">
        <v>0</v>
      </c>
      <c r="BE15">
        <v>0</v>
      </c>
      <c r="BF15">
        <v>3.6832413000000001E-2</v>
      </c>
      <c r="BG15">
        <v>1.8416206000000001E-2</v>
      </c>
      <c r="BH15" s="1">
        <v>0</v>
      </c>
      <c r="BI15">
        <v>0</v>
      </c>
      <c r="BJ15">
        <v>0</v>
      </c>
      <c r="BK15">
        <v>0</v>
      </c>
      <c r="BL15">
        <v>0.110497238</v>
      </c>
      <c r="BM15">
        <v>0</v>
      </c>
      <c r="BN15">
        <v>0</v>
      </c>
      <c r="BO15">
        <v>7.3664825000000003E-2</v>
      </c>
      <c r="BP15">
        <v>1.8416206000000001E-2</v>
      </c>
      <c r="BQ15">
        <v>1.8416206000000001E-2</v>
      </c>
      <c r="BR15">
        <v>7.3664825000000003E-2</v>
      </c>
      <c r="BS15">
        <v>0</v>
      </c>
      <c r="BT15">
        <v>9.2081030999999994E-2</v>
      </c>
      <c r="BU15">
        <v>1.8416206000000001E-2</v>
      </c>
      <c r="BV15">
        <v>3.6832413000000001E-2</v>
      </c>
      <c r="BW15">
        <v>3.6832413000000001E-2</v>
      </c>
      <c r="BX15">
        <v>5.5248618999999999E-2</v>
      </c>
      <c r="BY15">
        <v>9.2081030999999994E-2</v>
      </c>
      <c r="BZ15">
        <v>4.0515653780000003</v>
      </c>
      <c r="CA15">
        <v>4.2725598529999997</v>
      </c>
      <c r="CB15">
        <v>4.4383057089999998</v>
      </c>
      <c r="CC15">
        <v>9.2081030999999994E-2</v>
      </c>
      <c r="CD15">
        <v>4.4014732969999999</v>
      </c>
      <c r="CE15">
        <v>1.8416206000000001E-2</v>
      </c>
      <c r="CF15">
        <v>6.8876611419999998</v>
      </c>
      <c r="CG15">
        <v>5.4511970529999996</v>
      </c>
      <c r="CH15">
        <v>2.3572744010000002</v>
      </c>
      <c r="CI15" s="1">
        <v>5.4511970529999996</v>
      </c>
      <c r="CJ15">
        <v>5.6353591160000001</v>
      </c>
      <c r="CK15">
        <v>5.5248618999999999E-2</v>
      </c>
      <c r="CL15" s="1">
        <v>0.25782688799999998</v>
      </c>
      <c r="CM15">
        <v>3.0570902389999999</v>
      </c>
    </row>
    <row r="16" spans="1:91" x14ac:dyDescent="0.25">
      <c r="A16">
        <v>24</v>
      </c>
      <c r="B16" t="s">
        <v>99</v>
      </c>
      <c r="C16" t="s">
        <v>92</v>
      </c>
      <c r="D16">
        <v>13</v>
      </c>
      <c r="E16" t="s">
        <v>113</v>
      </c>
      <c r="F16" t="s">
        <v>101</v>
      </c>
      <c r="G16">
        <v>3.191489362</v>
      </c>
      <c r="H16">
        <v>0.21276595700000001</v>
      </c>
      <c r="I16">
        <v>11.595744679999999</v>
      </c>
      <c r="J16">
        <v>4.1489361699999998</v>
      </c>
      <c r="K16">
        <v>0.106382979</v>
      </c>
      <c r="L16">
        <v>0</v>
      </c>
      <c r="M16">
        <v>0.31914893599999999</v>
      </c>
      <c r="N16">
        <v>0</v>
      </c>
      <c r="O16">
        <v>0.31914893599999999</v>
      </c>
      <c r="P16">
        <v>1.808510638</v>
      </c>
      <c r="Q16">
        <v>0.31914893599999999</v>
      </c>
      <c r="R16">
        <v>0.106382979</v>
      </c>
      <c r="S16">
        <v>0.21276595700000001</v>
      </c>
      <c r="T16">
        <v>0.21276595700000001</v>
      </c>
      <c r="U16">
        <v>0</v>
      </c>
      <c r="V16">
        <v>0</v>
      </c>
      <c r="W16" s="1">
        <v>0.106382979</v>
      </c>
      <c r="X16">
        <v>0</v>
      </c>
      <c r="Y16" s="1">
        <v>0.106382979</v>
      </c>
      <c r="Z16">
        <v>0</v>
      </c>
      <c r="AA16">
        <v>0</v>
      </c>
      <c r="AB16">
        <v>0</v>
      </c>
      <c r="AC16">
        <v>0.21276595700000001</v>
      </c>
      <c r="AD16">
        <v>0.31914893599999999</v>
      </c>
      <c r="AE16" s="1">
        <v>0.21276595700000001</v>
      </c>
      <c r="AF16">
        <v>0</v>
      </c>
      <c r="AG16" s="1">
        <v>0</v>
      </c>
      <c r="AH16" s="1">
        <v>0</v>
      </c>
      <c r="AI16" s="1">
        <v>0.106382979</v>
      </c>
      <c r="AJ16" s="1">
        <v>0</v>
      </c>
      <c r="AK16">
        <v>0</v>
      </c>
      <c r="AL16">
        <v>0.106382979</v>
      </c>
      <c r="AM16" s="1">
        <v>0</v>
      </c>
      <c r="AN16">
        <v>0</v>
      </c>
      <c r="AO16">
        <v>0.106382979</v>
      </c>
      <c r="AP16">
        <v>0</v>
      </c>
      <c r="AQ16">
        <v>0</v>
      </c>
      <c r="AR16">
        <v>0.63829787199999999</v>
      </c>
      <c r="AS16">
        <v>0</v>
      </c>
      <c r="AT16">
        <v>0</v>
      </c>
      <c r="AU16">
        <v>0.106382979</v>
      </c>
      <c r="AV16">
        <v>0</v>
      </c>
      <c r="AW16">
        <v>0.42553191499999998</v>
      </c>
      <c r="AX16">
        <v>0</v>
      </c>
      <c r="AY16" s="1">
        <v>0</v>
      </c>
      <c r="AZ16">
        <v>0.106382979</v>
      </c>
      <c r="BA16">
        <v>0</v>
      </c>
      <c r="BB16">
        <v>0.53191489400000003</v>
      </c>
      <c r="BC16">
        <v>0.21276595700000001</v>
      </c>
      <c r="BD16">
        <v>0</v>
      </c>
      <c r="BE16">
        <v>0</v>
      </c>
      <c r="BF16">
        <v>0</v>
      </c>
      <c r="BG16">
        <v>0.106382979</v>
      </c>
      <c r="BH16" s="1">
        <v>0</v>
      </c>
      <c r="BI16">
        <v>0</v>
      </c>
      <c r="BJ16">
        <v>0</v>
      </c>
      <c r="BK16">
        <v>0</v>
      </c>
      <c r="BL16">
        <v>0.106382979</v>
      </c>
      <c r="BM16">
        <v>0</v>
      </c>
      <c r="BN16">
        <v>0</v>
      </c>
      <c r="BO16">
        <v>0</v>
      </c>
      <c r="BP16">
        <v>0</v>
      </c>
      <c r="BQ16">
        <v>0.106382979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0.106382979</v>
      </c>
      <c r="BX16">
        <v>0.31914893599999999</v>
      </c>
      <c r="BY16">
        <v>0.106382979</v>
      </c>
      <c r="BZ16">
        <v>2.9787234040000001</v>
      </c>
      <c r="CA16">
        <v>3.191489362</v>
      </c>
      <c r="CB16">
        <v>3.6170212770000001</v>
      </c>
      <c r="CC16">
        <v>0</v>
      </c>
      <c r="CD16">
        <v>4.4680851060000002</v>
      </c>
      <c r="CE16">
        <v>0</v>
      </c>
      <c r="CF16">
        <v>8.8297872339999994</v>
      </c>
      <c r="CG16">
        <v>3.936170213</v>
      </c>
      <c r="CH16">
        <v>1.595744681</v>
      </c>
      <c r="CI16" s="1">
        <v>6.3829787229999999</v>
      </c>
      <c r="CJ16">
        <v>4.1489361699999998</v>
      </c>
      <c r="CK16">
        <v>0</v>
      </c>
      <c r="CL16" s="1">
        <v>0.42553191499999998</v>
      </c>
      <c r="CM16">
        <v>2.2340425530000001</v>
      </c>
    </row>
    <row r="17" spans="1:91" x14ac:dyDescent="0.25">
      <c r="A17">
        <v>25</v>
      </c>
      <c r="B17" t="s">
        <v>99</v>
      </c>
      <c r="C17" t="s">
        <v>93</v>
      </c>
      <c r="D17">
        <v>26</v>
      </c>
      <c r="E17" t="s">
        <v>112</v>
      </c>
      <c r="F17" t="s">
        <v>101</v>
      </c>
      <c r="G17">
        <v>3.3595425300000001</v>
      </c>
      <c r="H17">
        <v>0.42887776999999999</v>
      </c>
      <c r="I17">
        <v>12.50893495</v>
      </c>
      <c r="J17">
        <v>5.4324517510000003</v>
      </c>
      <c r="K17">
        <v>0.14295925700000001</v>
      </c>
      <c r="L17">
        <v>0</v>
      </c>
      <c r="M17">
        <v>0.42887776999999999</v>
      </c>
      <c r="N17">
        <v>0.214438885</v>
      </c>
      <c r="O17">
        <v>0.14295925700000001</v>
      </c>
      <c r="P17">
        <v>1.2151536810000001</v>
      </c>
      <c r="Q17">
        <v>0.42887776999999999</v>
      </c>
      <c r="R17">
        <v>7.1479628000000003E-2</v>
      </c>
      <c r="S17">
        <v>0.14295925700000001</v>
      </c>
      <c r="T17">
        <v>0.28591851299999999</v>
      </c>
      <c r="U17">
        <v>0</v>
      </c>
      <c r="V17">
        <v>0</v>
      </c>
      <c r="W17" s="1">
        <v>7.1479628000000003E-2</v>
      </c>
      <c r="X17">
        <v>0</v>
      </c>
      <c r="Y17" s="1">
        <v>7.1479628000000003E-2</v>
      </c>
      <c r="Z17">
        <v>0.214438885</v>
      </c>
      <c r="AA17">
        <v>7.1479628000000003E-2</v>
      </c>
      <c r="AB17">
        <v>7.1479628000000003E-2</v>
      </c>
      <c r="AC17">
        <v>0</v>
      </c>
      <c r="AD17">
        <v>0.214438885</v>
      </c>
      <c r="AE17" s="1">
        <v>0</v>
      </c>
      <c r="AF17">
        <v>7.1479628000000003E-2</v>
      </c>
      <c r="AG17" s="1">
        <v>0</v>
      </c>
      <c r="AH17" s="1">
        <v>0</v>
      </c>
      <c r="AI17" s="1">
        <v>7.1479628000000003E-2</v>
      </c>
      <c r="AJ17" s="1">
        <v>0</v>
      </c>
      <c r="AK17">
        <v>7.1479628000000003E-2</v>
      </c>
      <c r="AL17">
        <v>0</v>
      </c>
      <c r="AM17" s="1">
        <v>0</v>
      </c>
      <c r="AN17">
        <v>0</v>
      </c>
      <c r="AO17">
        <v>0</v>
      </c>
      <c r="AP17">
        <v>7.1479628000000003E-2</v>
      </c>
      <c r="AQ17">
        <v>0</v>
      </c>
      <c r="AR17">
        <v>1.000714796</v>
      </c>
      <c r="AS17">
        <v>7.1479628000000003E-2</v>
      </c>
      <c r="AT17">
        <v>7.1479628000000003E-2</v>
      </c>
      <c r="AU17">
        <v>0</v>
      </c>
      <c r="AV17">
        <v>0</v>
      </c>
      <c r="AW17">
        <v>0.14295925700000001</v>
      </c>
      <c r="AX17">
        <v>0</v>
      </c>
      <c r="AY17" s="1">
        <v>0</v>
      </c>
      <c r="AZ17">
        <v>0</v>
      </c>
      <c r="BA17">
        <v>7.1479628000000003E-2</v>
      </c>
      <c r="BB17">
        <v>0.50035739800000001</v>
      </c>
      <c r="BC17">
        <v>0.214438885</v>
      </c>
      <c r="BD17">
        <v>0</v>
      </c>
      <c r="BE17">
        <v>7.1479628000000003E-2</v>
      </c>
      <c r="BF17">
        <v>0</v>
      </c>
      <c r="BG17">
        <v>0</v>
      </c>
      <c r="BH17" s="1">
        <v>0</v>
      </c>
      <c r="BI17">
        <v>7.1479628000000003E-2</v>
      </c>
      <c r="BJ17">
        <v>0</v>
      </c>
      <c r="BK17">
        <v>7.1479628000000003E-2</v>
      </c>
      <c r="BL17">
        <v>0.14295925700000001</v>
      </c>
      <c r="BM17">
        <v>0</v>
      </c>
      <c r="BN17">
        <v>0</v>
      </c>
      <c r="BO17">
        <v>0.14295925700000001</v>
      </c>
      <c r="BP17">
        <v>7.1479628000000003E-2</v>
      </c>
      <c r="BQ17">
        <v>7.1479628000000003E-2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7.1479628000000003E-2</v>
      </c>
      <c r="BY17">
        <v>0.14295925700000001</v>
      </c>
      <c r="BZ17">
        <v>3.1451036449999998</v>
      </c>
      <c r="CA17">
        <v>3.7169406719999998</v>
      </c>
      <c r="CB17">
        <v>4.21729807</v>
      </c>
      <c r="CC17">
        <v>0.14295925700000001</v>
      </c>
      <c r="CD17">
        <v>3.0736240170000002</v>
      </c>
      <c r="CE17">
        <v>7.1479628000000003E-2</v>
      </c>
      <c r="CF17">
        <v>8.7919942819999992</v>
      </c>
      <c r="CG17">
        <v>4.0028591850000002</v>
      </c>
      <c r="CH17">
        <v>0.92923516799999994</v>
      </c>
      <c r="CI17" s="1">
        <v>5.2180128659999996</v>
      </c>
      <c r="CJ17">
        <v>5.4324517510000003</v>
      </c>
      <c r="CK17">
        <v>0</v>
      </c>
      <c r="CL17" s="1">
        <v>0.14295925700000001</v>
      </c>
      <c r="CM17">
        <v>2.6447462470000001</v>
      </c>
    </row>
    <row r="18" spans="1:91" x14ac:dyDescent="0.25">
      <c r="A18">
        <v>26</v>
      </c>
      <c r="B18" t="s">
        <v>99</v>
      </c>
      <c r="C18" t="s">
        <v>94</v>
      </c>
      <c r="D18">
        <v>26</v>
      </c>
      <c r="E18" t="s">
        <v>113</v>
      </c>
      <c r="F18" t="s">
        <v>101</v>
      </c>
      <c r="G18">
        <v>4.9427168579999998</v>
      </c>
      <c r="H18">
        <v>0.13093289699999999</v>
      </c>
      <c r="I18">
        <v>12.340425529999999</v>
      </c>
      <c r="J18">
        <v>7.2340425530000001</v>
      </c>
      <c r="K18">
        <v>0.196399345</v>
      </c>
      <c r="L18">
        <v>6.5466447999999997E-2</v>
      </c>
      <c r="M18">
        <v>0.196399345</v>
      </c>
      <c r="N18">
        <v>0.327332242</v>
      </c>
      <c r="O18">
        <v>0.13093289699999999</v>
      </c>
      <c r="P18">
        <v>1.3093289690000001</v>
      </c>
      <c r="Q18">
        <v>0.22913257000000001</v>
      </c>
      <c r="R18">
        <v>0</v>
      </c>
      <c r="S18">
        <v>3.2733223999999998E-2</v>
      </c>
      <c r="T18">
        <v>9.8199673000000001E-2</v>
      </c>
      <c r="U18">
        <v>0</v>
      </c>
      <c r="V18">
        <v>0</v>
      </c>
      <c r="W18" s="1">
        <v>3.2733223999999998E-2</v>
      </c>
      <c r="X18">
        <v>3.2733223999999998E-2</v>
      </c>
      <c r="Y18" s="1">
        <v>3.2733223999999998E-2</v>
      </c>
      <c r="Z18">
        <v>0</v>
      </c>
      <c r="AA18">
        <v>3.2733223999999998E-2</v>
      </c>
      <c r="AB18">
        <v>3.2733223999999998E-2</v>
      </c>
      <c r="AC18">
        <v>0</v>
      </c>
      <c r="AD18">
        <v>0</v>
      </c>
      <c r="AE18" s="1">
        <v>3.2733223999999998E-2</v>
      </c>
      <c r="AF18">
        <v>9.8199673000000001E-2</v>
      </c>
      <c r="AG18" s="1">
        <v>0</v>
      </c>
      <c r="AH18" s="1">
        <v>0</v>
      </c>
      <c r="AI18" s="1">
        <v>9.8199673000000001E-2</v>
      </c>
      <c r="AJ18" s="1">
        <v>6.5466447999999997E-2</v>
      </c>
      <c r="AK18">
        <v>3.2733223999999998E-2</v>
      </c>
      <c r="AL18">
        <v>0.13093289699999999</v>
      </c>
      <c r="AM18" s="1">
        <v>0.13093289699999999</v>
      </c>
      <c r="AN18">
        <v>9.8199673000000001E-2</v>
      </c>
      <c r="AO18">
        <v>0.163666121</v>
      </c>
      <c r="AP18">
        <v>6.5466447999999997E-2</v>
      </c>
      <c r="AQ18">
        <v>3.2733223999999998E-2</v>
      </c>
      <c r="AR18">
        <v>0.65466448399999999</v>
      </c>
      <c r="AS18">
        <v>0.327332242</v>
      </c>
      <c r="AT18">
        <v>6.5466447999999997E-2</v>
      </c>
      <c r="AU18">
        <v>6.5466447999999997E-2</v>
      </c>
      <c r="AV18">
        <v>6.5466447999999997E-2</v>
      </c>
      <c r="AW18">
        <v>0.196399345</v>
      </c>
      <c r="AX18">
        <v>0</v>
      </c>
      <c r="AY18" s="1">
        <v>0</v>
      </c>
      <c r="AZ18">
        <v>0</v>
      </c>
      <c r="BA18">
        <v>3.2733223999999998E-2</v>
      </c>
      <c r="BB18">
        <v>0.58919803599999998</v>
      </c>
      <c r="BC18">
        <v>9.8199673000000001E-2</v>
      </c>
      <c r="BD18">
        <v>6.5466447999999997E-2</v>
      </c>
      <c r="BE18">
        <v>0</v>
      </c>
      <c r="BF18">
        <v>6.5466447999999997E-2</v>
      </c>
      <c r="BG18">
        <v>0</v>
      </c>
      <c r="BH18" s="1">
        <v>0</v>
      </c>
      <c r="BI18">
        <v>6.5466447999999997E-2</v>
      </c>
      <c r="BJ18">
        <v>3.2733223999999998E-2</v>
      </c>
      <c r="BK18">
        <v>6.5466447999999997E-2</v>
      </c>
      <c r="BL18">
        <v>0.13093289699999999</v>
      </c>
      <c r="BM18">
        <v>0</v>
      </c>
      <c r="BN18">
        <v>0</v>
      </c>
      <c r="BO18">
        <v>6.5466447999999997E-2</v>
      </c>
      <c r="BP18">
        <v>3.2733223999999998E-2</v>
      </c>
      <c r="BQ18">
        <v>3.2733223999999998E-2</v>
      </c>
      <c r="BR18">
        <v>3.2733223999999998E-2</v>
      </c>
      <c r="BS18">
        <v>0</v>
      </c>
      <c r="BT18">
        <v>0</v>
      </c>
      <c r="BU18">
        <v>0</v>
      </c>
      <c r="BV18">
        <v>0</v>
      </c>
      <c r="BW18">
        <v>6.5466447999999997E-2</v>
      </c>
      <c r="BX18">
        <v>0.13093289699999999</v>
      </c>
      <c r="BY18">
        <v>0.196399345</v>
      </c>
      <c r="BZ18">
        <v>2.8805237319999999</v>
      </c>
      <c r="CA18">
        <v>3.8297872339999999</v>
      </c>
      <c r="CB18">
        <v>3.436988543</v>
      </c>
      <c r="CC18">
        <v>0.196399345</v>
      </c>
      <c r="CD18">
        <v>2.9787234040000001</v>
      </c>
      <c r="CE18">
        <v>3.2733223999999998E-2</v>
      </c>
      <c r="CF18">
        <v>8.5433715219999993</v>
      </c>
      <c r="CG18">
        <v>3.960720131</v>
      </c>
      <c r="CH18">
        <v>1.3747954170000001</v>
      </c>
      <c r="CI18" s="1">
        <v>4.7790507360000003</v>
      </c>
      <c r="CJ18">
        <v>7.2995090019999997</v>
      </c>
      <c r="CK18">
        <v>9.8199673000000001E-2</v>
      </c>
      <c r="CL18" s="1">
        <v>0.196399345</v>
      </c>
      <c r="CM18">
        <v>2.847790507</v>
      </c>
    </row>
    <row r="19" spans="1:91" x14ac:dyDescent="0.25">
      <c r="A19">
        <v>27</v>
      </c>
      <c r="B19" t="s">
        <v>99</v>
      </c>
      <c r="C19" t="s">
        <v>95</v>
      </c>
      <c r="D19">
        <v>34</v>
      </c>
      <c r="E19" t="s">
        <v>112</v>
      </c>
      <c r="F19" t="s">
        <v>101</v>
      </c>
      <c r="G19">
        <v>3.9527812560000002</v>
      </c>
      <c r="H19">
        <v>0.28617420900000001</v>
      </c>
      <c r="I19">
        <v>10.856734039999999</v>
      </c>
      <c r="J19">
        <v>5.8486853869999997</v>
      </c>
      <c r="K19">
        <v>0.69754963299999995</v>
      </c>
      <c r="L19">
        <v>1.7885887999999999E-2</v>
      </c>
      <c r="M19">
        <v>0.41137542500000002</v>
      </c>
      <c r="N19">
        <v>5.3657664000000001E-2</v>
      </c>
      <c r="O19">
        <v>1.7885887999999999E-2</v>
      </c>
      <c r="P19">
        <v>1.6276158110000001</v>
      </c>
      <c r="Q19">
        <v>7.1543551999999996E-2</v>
      </c>
      <c r="R19">
        <v>0.14308710399999999</v>
      </c>
      <c r="S19">
        <v>0.23251654399999999</v>
      </c>
      <c r="T19">
        <v>0.71543552099999996</v>
      </c>
      <c r="U19">
        <v>5.3657664000000001E-2</v>
      </c>
      <c r="V19">
        <v>3.5771775999999998E-2</v>
      </c>
      <c r="W19" s="1">
        <v>8.9429439999999999E-2</v>
      </c>
      <c r="X19">
        <v>7.1543551999999996E-2</v>
      </c>
      <c r="Y19" s="1">
        <v>7.1543551999999996E-2</v>
      </c>
      <c r="Z19">
        <v>0.107315328</v>
      </c>
      <c r="AA19">
        <v>3.5771775999999998E-2</v>
      </c>
      <c r="AB19">
        <v>1.7885887999999999E-2</v>
      </c>
      <c r="AC19">
        <v>5.3657664000000001E-2</v>
      </c>
      <c r="AD19">
        <v>0.107315328</v>
      </c>
      <c r="AE19" s="1">
        <v>0.125201216</v>
      </c>
      <c r="AF19">
        <v>0.14308710399999999</v>
      </c>
      <c r="AG19" s="1">
        <v>0.107315328</v>
      </c>
      <c r="AH19" s="1">
        <v>0.107315328</v>
      </c>
      <c r="AI19" s="1">
        <v>5.3657664000000001E-2</v>
      </c>
      <c r="AJ19" s="1">
        <v>5.3657664000000001E-2</v>
      </c>
      <c r="AK19">
        <v>5.3657664000000001E-2</v>
      </c>
      <c r="AL19">
        <v>8.9429439999999999E-2</v>
      </c>
      <c r="AM19" s="1">
        <v>5.3657664000000001E-2</v>
      </c>
      <c r="AN19">
        <v>0.16097299200000001</v>
      </c>
      <c r="AO19">
        <v>0</v>
      </c>
      <c r="AP19">
        <v>5.3657664000000001E-2</v>
      </c>
      <c r="AQ19">
        <v>5.3657664000000001E-2</v>
      </c>
      <c r="AR19">
        <v>1.860132356</v>
      </c>
      <c r="AS19">
        <v>0.42926131299999998</v>
      </c>
      <c r="AT19">
        <v>1.7885887999999999E-2</v>
      </c>
      <c r="AU19">
        <v>0</v>
      </c>
      <c r="AV19">
        <v>7.1543551999999996E-2</v>
      </c>
      <c r="AW19">
        <v>8.9429439999999999E-2</v>
      </c>
      <c r="AX19">
        <v>1.7885887999999999E-2</v>
      </c>
      <c r="AY19" s="1">
        <v>1.7885887999999999E-2</v>
      </c>
      <c r="AZ19">
        <v>0</v>
      </c>
      <c r="BA19">
        <v>0.25040243200000001</v>
      </c>
      <c r="BB19">
        <v>1.341441603</v>
      </c>
      <c r="BC19">
        <v>0.25040243200000001</v>
      </c>
      <c r="BD19">
        <v>1.7885887999999999E-2</v>
      </c>
      <c r="BE19">
        <v>0</v>
      </c>
      <c r="BF19">
        <v>0</v>
      </c>
      <c r="BG19">
        <v>0</v>
      </c>
      <c r="BH19" s="1">
        <v>0</v>
      </c>
      <c r="BI19">
        <v>1.7885887999999999E-2</v>
      </c>
      <c r="BJ19">
        <v>0</v>
      </c>
      <c r="BK19">
        <v>0</v>
      </c>
      <c r="BL19">
        <v>0.107315328</v>
      </c>
      <c r="BM19">
        <v>1.7885887999999999E-2</v>
      </c>
      <c r="BN19">
        <v>0</v>
      </c>
      <c r="BO19">
        <v>3.5771775999999998E-2</v>
      </c>
      <c r="BP19">
        <v>1.7885887999999999E-2</v>
      </c>
      <c r="BQ19">
        <v>0</v>
      </c>
      <c r="BR19">
        <v>7.1543551999999996E-2</v>
      </c>
      <c r="BS19">
        <v>1.7885887999999999E-2</v>
      </c>
      <c r="BT19">
        <v>1.7885887999999999E-2</v>
      </c>
      <c r="BU19">
        <v>0</v>
      </c>
      <c r="BV19">
        <v>0</v>
      </c>
      <c r="BW19">
        <v>3.5771775999999998E-2</v>
      </c>
      <c r="BX19">
        <v>5.3657664000000001E-2</v>
      </c>
      <c r="BY19">
        <v>0.69754963299999995</v>
      </c>
      <c r="BZ19">
        <v>3.9706671440000001</v>
      </c>
      <c r="CA19">
        <v>4.2568413520000004</v>
      </c>
      <c r="CB19">
        <v>3.6666070469999998</v>
      </c>
      <c r="CC19">
        <v>0.66177785700000002</v>
      </c>
      <c r="CD19">
        <v>3.8454659269999998</v>
      </c>
      <c r="CE19">
        <v>7.1543551999999996E-2</v>
      </c>
      <c r="CF19">
        <v>8.477910928</v>
      </c>
      <c r="CG19">
        <v>4.8649615449999999</v>
      </c>
      <c r="CH19">
        <v>2.1105347879999998</v>
      </c>
      <c r="CI19" s="1">
        <v>5.544625291</v>
      </c>
      <c r="CJ19">
        <v>5.8307994990000003</v>
      </c>
      <c r="CK19">
        <v>3.5771775999999998E-2</v>
      </c>
      <c r="CL19" s="1">
        <v>0.23251654399999999</v>
      </c>
      <c r="CM19">
        <v>3.5056340549999998</v>
      </c>
    </row>
    <row r="20" spans="1:91" x14ac:dyDescent="0.25">
      <c r="A20">
        <v>28</v>
      </c>
      <c r="B20" t="s">
        <v>99</v>
      </c>
      <c r="C20" t="s">
        <v>96</v>
      </c>
      <c r="D20">
        <v>34</v>
      </c>
      <c r="E20" t="s">
        <v>113</v>
      </c>
      <c r="F20" t="s">
        <v>101</v>
      </c>
      <c r="G20">
        <v>2.4771838329999998</v>
      </c>
      <c r="H20">
        <v>0.26075619300000002</v>
      </c>
      <c r="I20">
        <v>16.688396350000001</v>
      </c>
      <c r="J20">
        <v>6.9100391129999998</v>
      </c>
      <c r="K20">
        <v>1.0430247720000001</v>
      </c>
      <c r="L20">
        <v>0</v>
      </c>
      <c r="M20">
        <v>0.39113428900000002</v>
      </c>
      <c r="N20">
        <v>0</v>
      </c>
      <c r="O20">
        <v>0.26075619300000002</v>
      </c>
      <c r="P20">
        <v>1.0430247720000001</v>
      </c>
      <c r="Q20">
        <v>0</v>
      </c>
      <c r="R20">
        <v>0.26075619300000002</v>
      </c>
      <c r="S20">
        <v>0.26075619300000002</v>
      </c>
      <c r="T20">
        <v>0.130378096</v>
      </c>
      <c r="U20">
        <v>0</v>
      </c>
      <c r="V20">
        <v>0</v>
      </c>
      <c r="W20" s="1">
        <v>0.26075619300000002</v>
      </c>
      <c r="X20">
        <v>0</v>
      </c>
      <c r="Y20" s="1">
        <v>0</v>
      </c>
      <c r="Z20">
        <v>0.39113428900000002</v>
      </c>
      <c r="AA20">
        <v>0</v>
      </c>
      <c r="AB20">
        <v>0</v>
      </c>
      <c r="AC20">
        <v>0</v>
      </c>
      <c r="AD20">
        <v>0</v>
      </c>
      <c r="AE20" s="1">
        <v>0.130378096</v>
      </c>
      <c r="AF20">
        <v>0</v>
      </c>
      <c r="AG20" s="1">
        <v>0</v>
      </c>
      <c r="AH20" s="1">
        <v>0</v>
      </c>
      <c r="AI20" s="1">
        <v>0.130378096</v>
      </c>
      <c r="AJ20" s="1">
        <v>0</v>
      </c>
      <c r="AK20">
        <v>0.39113428900000002</v>
      </c>
      <c r="AL20">
        <v>0.130378096</v>
      </c>
      <c r="AM20" s="1">
        <v>0</v>
      </c>
      <c r="AN20">
        <v>0</v>
      </c>
      <c r="AO20">
        <v>0</v>
      </c>
      <c r="AP20">
        <v>0</v>
      </c>
      <c r="AQ20">
        <v>0</v>
      </c>
      <c r="AR20">
        <v>0.78226857900000002</v>
      </c>
      <c r="AS20">
        <v>0.39113428900000002</v>
      </c>
      <c r="AT20">
        <v>0</v>
      </c>
      <c r="AU20">
        <v>0</v>
      </c>
      <c r="AV20">
        <v>0</v>
      </c>
      <c r="AW20">
        <v>0.130378096</v>
      </c>
      <c r="AX20">
        <v>0</v>
      </c>
      <c r="AY20" s="1">
        <v>0</v>
      </c>
      <c r="AZ20">
        <v>0</v>
      </c>
      <c r="BA20">
        <v>0.130378096</v>
      </c>
      <c r="BB20">
        <v>0.78226857900000002</v>
      </c>
      <c r="BC20">
        <v>0</v>
      </c>
      <c r="BD20">
        <v>0</v>
      </c>
      <c r="BE20">
        <v>0.130378096</v>
      </c>
      <c r="BF20">
        <v>0.130378096</v>
      </c>
      <c r="BG20">
        <v>0</v>
      </c>
      <c r="BH20" s="1">
        <v>0</v>
      </c>
      <c r="BI20">
        <v>0</v>
      </c>
      <c r="BJ20">
        <v>0</v>
      </c>
      <c r="BK20">
        <v>0</v>
      </c>
      <c r="BL20">
        <v>0.130378096</v>
      </c>
      <c r="BM20">
        <v>0</v>
      </c>
      <c r="BN20">
        <v>0</v>
      </c>
      <c r="BO20">
        <v>0.130378096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1.0430247720000001</v>
      </c>
      <c r="BZ20">
        <v>3.2594524119999999</v>
      </c>
      <c r="CA20">
        <v>3.5202086050000001</v>
      </c>
      <c r="CB20">
        <v>2.3468057369999999</v>
      </c>
      <c r="CC20">
        <v>0.26075619300000002</v>
      </c>
      <c r="CD20">
        <v>3.1290743160000001</v>
      </c>
      <c r="CE20">
        <v>0</v>
      </c>
      <c r="CF20">
        <v>9.9087353319999991</v>
      </c>
      <c r="CG20">
        <v>3.3898305080000002</v>
      </c>
      <c r="CH20">
        <v>0.65189048199999999</v>
      </c>
      <c r="CI20" s="1">
        <v>5.7366362449999997</v>
      </c>
      <c r="CJ20">
        <v>6.9100391129999998</v>
      </c>
      <c r="CK20">
        <v>0</v>
      </c>
      <c r="CL20" s="1">
        <v>0.130378096</v>
      </c>
      <c r="CM20">
        <v>3.1290743160000001</v>
      </c>
    </row>
    <row r="21" spans="1:91" x14ac:dyDescent="0.25">
      <c r="A21">
        <v>29</v>
      </c>
      <c r="B21" t="s">
        <v>99</v>
      </c>
      <c r="C21" t="s">
        <v>97</v>
      </c>
      <c r="D21">
        <v>52</v>
      </c>
      <c r="E21" t="s">
        <v>112</v>
      </c>
      <c r="F21" t="s">
        <v>101</v>
      </c>
      <c r="G21">
        <v>2.6381909549999998</v>
      </c>
      <c r="H21">
        <v>0.62814070399999999</v>
      </c>
      <c r="I21">
        <v>13.5678392</v>
      </c>
      <c r="J21">
        <v>4.3969849249999999</v>
      </c>
      <c r="K21">
        <v>0</v>
      </c>
      <c r="L21">
        <v>0.25125628100000003</v>
      </c>
      <c r="M21">
        <v>0.50251256300000002</v>
      </c>
      <c r="N21">
        <v>0.25125628100000003</v>
      </c>
      <c r="O21">
        <v>0</v>
      </c>
      <c r="P21">
        <v>1.1306532659999999</v>
      </c>
      <c r="Q21">
        <v>0.125628141</v>
      </c>
      <c r="R21">
        <v>0</v>
      </c>
      <c r="S21">
        <v>0</v>
      </c>
      <c r="T21">
        <v>0</v>
      </c>
      <c r="U21">
        <v>0</v>
      </c>
      <c r="V21">
        <v>0</v>
      </c>
      <c r="W21" s="1">
        <v>0.125628141</v>
      </c>
      <c r="X21">
        <v>0</v>
      </c>
      <c r="Y21" s="1">
        <v>0.125628141</v>
      </c>
      <c r="Z21">
        <v>0</v>
      </c>
      <c r="AA21">
        <v>0</v>
      </c>
      <c r="AB21">
        <v>0.125628141</v>
      </c>
      <c r="AC21">
        <v>0.125628141</v>
      </c>
      <c r="AD21">
        <v>0.25125628100000003</v>
      </c>
      <c r="AE21" s="1">
        <v>0.125628141</v>
      </c>
      <c r="AF21">
        <v>0</v>
      </c>
      <c r="AG21" s="1">
        <v>0</v>
      </c>
      <c r="AH21" s="1">
        <v>0</v>
      </c>
      <c r="AI21" s="1">
        <v>0</v>
      </c>
      <c r="AJ21" s="1">
        <v>0.125628141</v>
      </c>
      <c r="AK21">
        <v>0.125628141</v>
      </c>
      <c r="AL21">
        <v>0</v>
      </c>
      <c r="AM21" s="1">
        <v>0.125628141</v>
      </c>
      <c r="AN21">
        <v>0.125628141</v>
      </c>
      <c r="AO21">
        <v>0</v>
      </c>
      <c r="AP21">
        <v>0</v>
      </c>
      <c r="AQ21">
        <v>0</v>
      </c>
      <c r="AR21">
        <v>0.376884422</v>
      </c>
      <c r="AS21">
        <v>0</v>
      </c>
      <c r="AT21">
        <v>0</v>
      </c>
      <c r="AU21">
        <v>0.125628141</v>
      </c>
      <c r="AV21">
        <v>0</v>
      </c>
      <c r="AW21">
        <v>0.25125628100000003</v>
      </c>
      <c r="AX21">
        <v>0</v>
      </c>
      <c r="AY21" s="1">
        <v>0.125628141</v>
      </c>
      <c r="AZ21">
        <v>0</v>
      </c>
      <c r="BA21">
        <v>0</v>
      </c>
      <c r="BB21">
        <v>0.75376884399999999</v>
      </c>
      <c r="BC21">
        <v>0</v>
      </c>
      <c r="BD21">
        <v>0.125628141</v>
      </c>
      <c r="BE21">
        <v>0</v>
      </c>
      <c r="BF21">
        <v>0</v>
      </c>
      <c r="BG21">
        <v>0.125628141</v>
      </c>
      <c r="BH21" s="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0.125628141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2.8894472360000001</v>
      </c>
      <c r="CA21">
        <v>3.0150753770000001</v>
      </c>
      <c r="CB21">
        <v>4.6482412059999998</v>
      </c>
      <c r="CC21">
        <v>0</v>
      </c>
      <c r="CD21">
        <v>2.8894472360000001</v>
      </c>
      <c r="CE21">
        <v>0</v>
      </c>
      <c r="CF21">
        <v>10.929648240000001</v>
      </c>
      <c r="CG21">
        <v>3.3919597989999999</v>
      </c>
      <c r="CH21">
        <v>0.50251256300000002</v>
      </c>
      <c r="CI21" s="1">
        <v>3.8944723620000001</v>
      </c>
      <c r="CJ21">
        <v>4.3969849249999999</v>
      </c>
      <c r="CK21">
        <v>0</v>
      </c>
      <c r="CL21" s="1">
        <v>0.25125628100000003</v>
      </c>
      <c r="CM21">
        <v>1.633165829</v>
      </c>
    </row>
    <row r="22" spans="1:91" x14ac:dyDescent="0.25">
      <c r="A22">
        <v>30</v>
      </c>
      <c r="B22" t="s">
        <v>99</v>
      </c>
      <c r="C22" t="s">
        <v>98</v>
      </c>
      <c r="D22">
        <v>52</v>
      </c>
      <c r="E22" t="s">
        <v>113</v>
      </c>
      <c r="F22" t="s">
        <v>101</v>
      </c>
      <c r="G22">
        <v>3.3492822969999998</v>
      </c>
      <c r="H22">
        <v>0.11961722499999999</v>
      </c>
      <c r="I22">
        <v>13.397129189999999</v>
      </c>
      <c r="J22">
        <v>5.7416267940000001</v>
      </c>
      <c r="K22">
        <v>0.23923444999999999</v>
      </c>
      <c r="L22">
        <v>0.11961722499999999</v>
      </c>
      <c r="M22">
        <v>0.23923444999999999</v>
      </c>
      <c r="N22">
        <v>0</v>
      </c>
      <c r="O22">
        <v>0</v>
      </c>
      <c r="P22">
        <v>1.196172249</v>
      </c>
      <c r="Q22">
        <v>0</v>
      </c>
      <c r="R22">
        <v>0.11961722499999999</v>
      </c>
      <c r="S22">
        <v>0</v>
      </c>
      <c r="T22">
        <v>0.23923444999999999</v>
      </c>
      <c r="U22">
        <v>0</v>
      </c>
      <c r="V22">
        <v>0</v>
      </c>
      <c r="W22" s="1">
        <v>0.11961722499999999</v>
      </c>
      <c r="X22">
        <v>0.11961722499999999</v>
      </c>
      <c r="Y22" s="1">
        <v>0</v>
      </c>
      <c r="Z22">
        <v>0</v>
      </c>
      <c r="AA22">
        <v>0.11961722499999999</v>
      </c>
      <c r="AB22">
        <v>0</v>
      </c>
      <c r="AC22">
        <v>0</v>
      </c>
      <c r="AD22">
        <v>0</v>
      </c>
      <c r="AE22" s="1">
        <v>0</v>
      </c>
      <c r="AF22">
        <v>0.23923444999999999</v>
      </c>
      <c r="AG22" s="1">
        <v>0</v>
      </c>
      <c r="AH22" s="1">
        <v>0</v>
      </c>
      <c r="AI22" s="1">
        <v>0</v>
      </c>
      <c r="AJ22" s="1">
        <v>0</v>
      </c>
      <c r="AK22">
        <v>0</v>
      </c>
      <c r="AL22">
        <v>0</v>
      </c>
      <c r="AM22" s="1">
        <v>0</v>
      </c>
      <c r="AN22">
        <v>0.11961722499999999</v>
      </c>
      <c r="AO22">
        <v>0</v>
      </c>
      <c r="AP22">
        <v>0.11961722499999999</v>
      </c>
      <c r="AQ22">
        <v>0</v>
      </c>
      <c r="AR22">
        <v>0.71770334899999999</v>
      </c>
      <c r="AS22">
        <v>0</v>
      </c>
      <c r="AT22">
        <v>0</v>
      </c>
      <c r="AU22">
        <v>0.11961722499999999</v>
      </c>
      <c r="AV22">
        <v>0</v>
      </c>
      <c r="AW22">
        <v>0.11961722499999999</v>
      </c>
      <c r="AX22">
        <v>0</v>
      </c>
      <c r="AY22" s="1">
        <v>0</v>
      </c>
      <c r="AZ22">
        <v>0</v>
      </c>
      <c r="BA22">
        <v>0</v>
      </c>
      <c r="BB22">
        <v>0.35885167499999998</v>
      </c>
      <c r="BC22">
        <v>0.23923444999999999</v>
      </c>
      <c r="BD22">
        <v>0</v>
      </c>
      <c r="BE22">
        <v>0</v>
      </c>
      <c r="BF22">
        <v>0</v>
      </c>
      <c r="BG22">
        <v>0</v>
      </c>
      <c r="BH22" s="1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0.11961722499999999</v>
      </c>
      <c r="BS22">
        <v>0</v>
      </c>
      <c r="BT22">
        <v>0</v>
      </c>
      <c r="BU22">
        <v>0</v>
      </c>
      <c r="BV22">
        <v>0</v>
      </c>
      <c r="BW22">
        <v>0.11961722499999999</v>
      </c>
      <c r="BX22">
        <v>0</v>
      </c>
      <c r="BY22">
        <v>0.23923444999999999</v>
      </c>
      <c r="BZ22">
        <v>2.9904306219999999</v>
      </c>
      <c r="CA22">
        <v>3.8277511959999999</v>
      </c>
      <c r="CB22">
        <v>4.066985646</v>
      </c>
      <c r="CC22">
        <v>0.11961722499999999</v>
      </c>
      <c r="CD22">
        <v>3.7081339710000001</v>
      </c>
      <c r="CE22">
        <v>0</v>
      </c>
      <c r="CF22">
        <v>9.9282296649999999</v>
      </c>
      <c r="CG22">
        <v>3.4688995220000001</v>
      </c>
      <c r="CH22">
        <v>1.315789474</v>
      </c>
      <c r="CI22" s="1">
        <v>6.4593301439999999</v>
      </c>
      <c r="CJ22">
        <v>5.7416267940000001</v>
      </c>
      <c r="CK22">
        <v>0</v>
      </c>
      <c r="CL22" s="1">
        <v>0.23923444999999999</v>
      </c>
      <c r="CM22">
        <v>3.8277511959999999</v>
      </c>
    </row>
    <row r="23" spans="1:91" x14ac:dyDescent="0.25">
      <c r="A23">
        <v>31</v>
      </c>
      <c r="B23" t="s">
        <v>99</v>
      </c>
      <c r="C23" t="s">
        <v>89</v>
      </c>
      <c r="D23">
        <v>11</v>
      </c>
      <c r="E23" t="s">
        <v>112</v>
      </c>
      <c r="F23" t="s">
        <v>102</v>
      </c>
      <c r="G23">
        <v>2.6800670019999999</v>
      </c>
      <c r="H23">
        <v>0.30150753800000002</v>
      </c>
      <c r="I23">
        <v>5.3266331659999997</v>
      </c>
      <c r="J23">
        <v>4.0536013400000002</v>
      </c>
      <c r="K23">
        <v>0.100502513</v>
      </c>
      <c r="L23">
        <v>0.100502513</v>
      </c>
      <c r="M23">
        <v>1.1055276380000001</v>
      </c>
      <c r="N23">
        <v>0.50251256300000002</v>
      </c>
      <c r="O23">
        <v>0.26800669999999999</v>
      </c>
      <c r="P23">
        <v>0.46901172499999999</v>
      </c>
      <c r="Q23">
        <v>0.100502513</v>
      </c>
      <c r="R23">
        <v>3.3500837999999998E-2</v>
      </c>
      <c r="S23">
        <v>3.3500837999999998E-2</v>
      </c>
      <c r="T23">
        <v>0.201005025</v>
      </c>
      <c r="U23">
        <v>6.7001674999999997E-2</v>
      </c>
      <c r="V23">
        <v>3.3500837999999998E-2</v>
      </c>
      <c r="W23" s="1">
        <v>0.201005025</v>
      </c>
      <c r="X23">
        <v>0.100502513</v>
      </c>
      <c r="Y23" s="1">
        <v>0.13400334999999999</v>
      </c>
      <c r="Z23">
        <v>6.7001674999999997E-2</v>
      </c>
      <c r="AA23">
        <v>6.7001674999999997E-2</v>
      </c>
      <c r="AB23">
        <v>6.7001674999999997E-2</v>
      </c>
      <c r="AC23">
        <v>3.3500837999999998E-2</v>
      </c>
      <c r="AD23">
        <v>3.3500837999999998E-2</v>
      </c>
      <c r="AE23" s="1">
        <v>6.7001674999999997E-2</v>
      </c>
      <c r="AF23">
        <v>0</v>
      </c>
      <c r="AG23" s="1">
        <v>3.3500837999999998E-2</v>
      </c>
      <c r="AH23" s="1">
        <v>3.3500837999999998E-2</v>
      </c>
      <c r="AI23" s="1">
        <v>6.7001674999999997E-2</v>
      </c>
      <c r="AJ23" s="1">
        <v>0.201005025</v>
      </c>
      <c r="AK23">
        <v>3.3500837999999998E-2</v>
      </c>
      <c r="AL23">
        <v>6.7001674999999997E-2</v>
      </c>
      <c r="AM23" s="1">
        <v>0.167504188</v>
      </c>
      <c r="AN23">
        <v>0.100502513</v>
      </c>
      <c r="AO23">
        <v>0.100502513</v>
      </c>
      <c r="AP23">
        <v>0.100502513</v>
      </c>
      <c r="AQ23">
        <v>0</v>
      </c>
      <c r="AR23">
        <v>1.4070351759999999</v>
      </c>
      <c r="AS23">
        <v>0</v>
      </c>
      <c r="AT23">
        <v>0</v>
      </c>
      <c r="AU23">
        <v>3.3500837999999998E-2</v>
      </c>
      <c r="AV23">
        <v>6.7001674999999997E-2</v>
      </c>
      <c r="AW23">
        <v>3.3500837999999998E-2</v>
      </c>
      <c r="AX23">
        <v>0</v>
      </c>
      <c r="AY23" s="1">
        <v>0</v>
      </c>
      <c r="AZ23">
        <v>3.3500837999999998E-2</v>
      </c>
      <c r="BA23">
        <v>0.100502513</v>
      </c>
      <c r="BB23">
        <v>0.97152428800000001</v>
      </c>
      <c r="BC23">
        <v>3.3500837999999998E-2</v>
      </c>
      <c r="BD23">
        <v>0</v>
      </c>
      <c r="BE23">
        <v>3.3500837999999998E-2</v>
      </c>
      <c r="BF23">
        <v>0.100502513</v>
      </c>
      <c r="BG23">
        <v>6.7001674999999997E-2</v>
      </c>
      <c r="BH23" s="1">
        <v>3.3500837999999998E-2</v>
      </c>
      <c r="BI23">
        <v>0</v>
      </c>
      <c r="BJ23">
        <v>0</v>
      </c>
      <c r="BK23">
        <v>6.7001674999999997E-2</v>
      </c>
      <c r="BL23">
        <v>0.100502513</v>
      </c>
      <c r="BM23">
        <v>3.3500837999999998E-2</v>
      </c>
      <c r="BN23">
        <v>0</v>
      </c>
      <c r="BO23">
        <v>0.13400334999999999</v>
      </c>
      <c r="BP23">
        <v>0.167504188</v>
      </c>
      <c r="BQ23">
        <v>3.3500837999999998E-2</v>
      </c>
      <c r="BR23">
        <v>0.201005025</v>
      </c>
      <c r="BS23">
        <v>0</v>
      </c>
      <c r="BT23">
        <v>0.100502513</v>
      </c>
      <c r="BU23">
        <v>0.167504188</v>
      </c>
      <c r="BV23">
        <v>0.26800669999999999</v>
      </c>
      <c r="BW23">
        <v>3.3500837999999998E-2</v>
      </c>
      <c r="BX23">
        <v>0.30150753800000002</v>
      </c>
      <c r="BY23">
        <v>0.100502513</v>
      </c>
      <c r="BZ23">
        <v>3.5175879399999999</v>
      </c>
      <c r="CA23">
        <v>3.7520938020000001</v>
      </c>
      <c r="CB23">
        <v>4.1206030150000004</v>
      </c>
      <c r="CC23">
        <v>3.3500837999999998E-2</v>
      </c>
      <c r="CD23">
        <v>3.7855946399999998</v>
      </c>
      <c r="CE23">
        <v>0</v>
      </c>
      <c r="CF23">
        <v>4.6901172530000004</v>
      </c>
      <c r="CG23">
        <v>3.8860971520000001</v>
      </c>
      <c r="CH23">
        <v>1.775544389</v>
      </c>
      <c r="CI23" s="1">
        <v>3.5845896150000001</v>
      </c>
      <c r="CJ23">
        <v>4.0201005030000001</v>
      </c>
      <c r="CK23">
        <v>3.3500837999999998E-2</v>
      </c>
      <c r="CL23" s="1">
        <v>0.53601339999999997</v>
      </c>
      <c r="CM23">
        <v>2.2110552760000002</v>
      </c>
    </row>
    <row r="24" spans="1:91" x14ac:dyDescent="0.25">
      <c r="A24">
        <v>32</v>
      </c>
      <c r="B24" t="s">
        <v>99</v>
      </c>
      <c r="C24" t="s">
        <v>90</v>
      </c>
      <c r="D24">
        <v>11</v>
      </c>
      <c r="E24" t="s">
        <v>113</v>
      </c>
      <c r="F24" t="s">
        <v>102</v>
      </c>
      <c r="G24">
        <v>3.176498686</v>
      </c>
      <c r="H24">
        <v>0.21495103900000001</v>
      </c>
      <c r="I24">
        <v>7.6427036060000004</v>
      </c>
      <c r="J24">
        <v>4.5378552660000002</v>
      </c>
      <c r="K24">
        <v>0.11941724400000001</v>
      </c>
      <c r="L24">
        <v>9.5533795000000005E-2</v>
      </c>
      <c r="M24">
        <v>0.74038691199999995</v>
      </c>
      <c r="N24">
        <v>0.28660138499999999</v>
      </c>
      <c r="O24">
        <v>0.11941724400000001</v>
      </c>
      <c r="P24">
        <v>1.0747551950000001</v>
      </c>
      <c r="Q24">
        <v>0.35825173199999999</v>
      </c>
      <c r="R24">
        <v>0</v>
      </c>
      <c r="S24">
        <v>7.1650346000000004E-2</v>
      </c>
      <c r="T24">
        <v>0.16718414100000001</v>
      </c>
      <c r="U24">
        <v>4.7766898000000002E-2</v>
      </c>
      <c r="V24">
        <v>0</v>
      </c>
      <c r="W24" s="1">
        <v>4.7766898000000002E-2</v>
      </c>
      <c r="X24">
        <v>9.5533795000000005E-2</v>
      </c>
      <c r="Y24" s="1">
        <v>4.7766898000000002E-2</v>
      </c>
      <c r="Z24">
        <v>4.7766898000000002E-2</v>
      </c>
      <c r="AA24">
        <v>0</v>
      </c>
      <c r="AB24">
        <v>4.7766898000000002E-2</v>
      </c>
      <c r="AC24">
        <v>0</v>
      </c>
      <c r="AD24">
        <v>7.1650346000000004E-2</v>
      </c>
      <c r="AE24" s="1">
        <v>4.7766898000000002E-2</v>
      </c>
      <c r="AF24">
        <v>2.3883449000000001E-2</v>
      </c>
      <c r="AG24" s="1">
        <v>4.7766898000000002E-2</v>
      </c>
      <c r="AH24" s="1">
        <v>4.7766898000000002E-2</v>
      </c>
      <c r="AI24" s="1">
        <v>2.3883449000000001E-2</v>
      </c>
      <c r="AJ24" s="1">
        <v>2.3883449000000001E-2</v>
      </c>
      <c r="AK24">
        <v>0</v>
      </c>
      <c r="AL24">
        <v>0</v>
      </c>
      <c r="AM24" s="1">
        <v>7.1650346000000004E-2</v>
      </c>
      <c r="AN24">
        <v>4.7766898000000002E-2</v>
      </c>
      <c r="AO24">
        <v>4.7766898000000002E-2</v>
      </c>
      <c r="AP24">
        <v>0</v>
      </c>
      <c r="AQ24">
        <v>4.7766898000000002E-2</v>
      </c>
      <c r="AR24">
        <v>1.647957965</v>
      </c>
      <c r="AS24">
        <v>9.5533795000000005E-2</v>
      </c>
      <c r="AT24">
        <v>0</v>
      </c>
      <c r="AU24">
        <v>2.3883449000000001E-2</v>
      </c>
      <c r="AV24">
        <v>2.3883449000000001E-2</v>
      </c>
      <c r="AW24">
        <v>9.5533795000000005E-2</v>
      </c>
      <c r="AX24">
        <v>0</v>
      </c>
      <c r="AY24" s="1">
        <v>0</v>
      </c>
      <c r="AZ24">
        <v>2.3883449000000001E-2</v>
      </c>
      <c r="BA24">
        <v>4.7766898000000002E-2</v>
      </c>
      <c r="BB24">
        <v>1.1225220920000001</v>
      </c>
      <c r="BC24">
        <v>2.3883449000000001E-2</v>
      </c>
      <c r="BD24">
        <v>0</v>
      </c>
      <c r="BE24">
        <v>4.7766898000000002E-2</v>
      </c>
      <c r="BF24">
        <v>0</v>
      </c>
      <c r="BG24">
        <v>2.3883449000000001E-2</v>
      </c>
      <c r="BH24" s="1">
        <v>0</v>
      </c>
      <c r="BI24">
        <v>0</v>
      </c>
      <c r="BJ24">
        <v>0</v>
      </c>
      <c r="BK24">
        <v>4.7766898000000002E-2</v>
      </c>
      <c r="BL24">
        <v>0.11941724400000001</v>
      </c>
      <c r="BM24">
        <v>4.7766898000000002E-2</v>
      </c>
      <c r="BN24">
        <v>2.3883449000000001E-2</v>
      </c>
      <c r="BO24">
        <v>4.7766898000000002E-2</v>
      </c>
      <c r="BP24">
        <v>2.3883449000000001E-2</v>
      </c>
      <c r="BQ24">
        <v>0.16718414100000001</v>
      </c>
      <c r="BR24">
        <v>0.26271793599999999</v>
      </c>
      <c r="BS24">
        <v>0</v>
      </c>
      <c r="BT24">
        <v>0.23883448800000001</v>
      </c>
      <c r="BU24">
        <v>7.1650346000000004E-2</v>
      </c>
      <c r="BV24">
        <v>0.33436828299999999</v>
      </c>
      <c r="BW24">
        <v>0</v>
      </c>
      <c r="BX24">
        <v>4.7766898000000002E-2</v>
      </c>
      <c r="BY24">
        <v>0.11941724400000001</v>
      </c>
      <c r="BZ24">
        <v>3.2481490329999998</v>
      </c>
      <c r="CA24">
        <v>3.8930021500000001</v>
      </c>
      <c r="CB24">
        <v>4.8722235490000001</v>
      </c>
      <c r="CC24">
        <v>0.14330069300000001</v>
      </c>
      <c r="CD24">
        <v>4.1557200859999996</v>
      </c>
      <c r="CE24">
        <v>0</v>
      </c>
      <c r="CF24">
        <v>5.8275614999999998</v>
      </c>
      <c r="CG24">
        <v>3.773584906</v>
      </c>
      <c r="CH24">
        <v>1.7912586580000001</v>
      </c>
      <c r="CI24" s="1">
        <v>4.5139718179999999</v>
      </c>
      <c r="CJ24">
        <v>4.5617387149999997</v>
      </c>
      <c r="CK24">
        <v>2.3883449000000001E-2</v>
      </c>
      <c r="CL24" s="1">
        <v>0.26271793599999999</v>
      </c>
      <c r="CM24">
        <v>2.5077621209999998</v>
      </c>
    </row>
    <row r="25" spans="1:91" x14ac:dyDescent="0.25">
      <c r="A25">
        <v>33</v>
      </c>
      <c r="B25" t="s">
        <v>99</v>
      </c>
      <c r="C25" t="s">
        <v>91</v>
      </c>
      <c r="D25">
        <v>13</v>
      </c>
      <c r="E25" t="s">
        <v>112</v>
      </c>
      <c r="F25" t="s">
        <v>102</v>
      </c>
      <c r="G25">
        <v>2.6273241710000002</v>
      </c>
      <c r="H25">
        <v>0.323362975</v>
      </c>
      <c r="I25">
        <v>6.7906224740000001</v>
      </c>
      <c r="J25">
        <v>4.3654001620000003</v>
      </c>
      <c r="K25">
        <v>8.0840744000000006E-2</v>
      </c>
      <c r="L25">
        <v>4.0420372000000003E-2</v>
      </c>
      <c r="M25">
        <v>0.444624091</v>
      </c>
      <c r="N25">
        <v>0.68714632200000003</v>
      </c>
      <c r="O25">
        <v>0.121261116</v>
      </c>
      <c r="P25">
        <v>0.88924818100000003</v>
      </c>
      <c r="Q25">
        <v>8.0840744000000006E-2</v>
      </c>
      <c r="R25">
        <v>4.0420372000000003E-2</v>
      </c>
      <c r="S25">
        <v>0.121261116</v>
      </c>
      <c r="T25">
        <v>8.0840744000000006E-2</v>
      </c>
      <c r="U25">
        <v>4.0420372000000003E-2</v>
      </c>
      <c r="V25">
        <v>0</v>
      </c>
      <c r="W25" s="1">
        <v>4.0420372000000003E-2</v>
      </c>
      <c r="X25">
        <v>4.0420372000000003E-2</v>
      </c>
      <c r="Y25" s="1">
        <v>8.0840744000000006E-2</v>
      </c>
      <c r="Z25">
        <v>4.0420372000000003E-2</v>
      </c>
      <c r="AA25">
        <v>0</v>
      </c>
      <c r="AB25">
        <v>0</v>
      </c>
      <c r="AC25">
        <v>4.0420372000000003E-2</v>
      </c>
      <c r="AD25">
        <v>4.0420372000000003E-2</v>
      </c>
      <c r="AE25" s="1">
        <v>8.0840744000000006E-2</v>
      </c>
      <c r="AF25">
        <v>4.0420372000000003E-2</v>
      </c>
      <c r="AG25" s="1">
        <v>0</v>
      </c>
      <c r="AH25" s="1">
        <v>0</v>
      </c>
      <c r="AI25" s="1">
        <v>4.0420372000000003E-2</v>
      </c>
      <c r="AJ25" s="1">
        <v>0</v>
      </c>
      <c r="AK25">
        <v>0</v>
      </c>
      <c r="AL25">
        <v>0</v>
      </c>
      <c r="AM25" s="1">
        <v>4.0420372000000003E-2</v>
      </c>
      <c r="AN25">
        <v>0.121261116</v>
      </c>
      <c r="AO25">
        <v>0</v>
      </c>
      <c r="AP25">
        <v>0</v>
      </c>
      <c r="AQ25">
        <v>0</v>
      </c>
      <c r="AR25">
        <v>0.56588520600000003</v>
      </c>
      <c r="AS25">
        <v>0</v>
      </c>
      <c r="AT25">
        <v>8.0840744000000006E-2</v>
      </c>
      <c r="AU25">
        <v>0.16168148700000001</v>
      </c>
      <c r="AV25">
        <v>0</v>
      </c>
      <c r="AW25">
        <v>4.0420372000000003E-2</v>
      </c>
      <c r="AX25">
        <v>0</v>
      </c>
      <c r="AY25" s="1">
        <v>0</v>
      </c>
      <c r="AZ25">
        <v>0</v>
      </c>
      <c r="BA25">
        <v>4.0420372000000003E-2</v>
      </c>
      <c r="BB25">
        <v>0.88924818100000003</v>
      </c>
      <c r="BC25">
        <v>4.0420372000000003E-2</v>
      </c>
      <c r="BD25">
        <v>4.0420372000000003E-2</v>
      </c>
      <c r="BE25">
        <v>0</v>
      </c>
      <c r="BF25">
        <v>4.0420372000000003E-2</v>
      </c>
      <c r="BG25">
        <v>4.0420372000000003E-2</v>
      </c>
      <c r="BH25" s="1">
        <v>0.121261116</v>
      </c>
      <c r="BI25">
        <v>8.0840744000000006E-2</v>
      </c>
      <c r="BJ25">
        <v>0</v>
      </c>
      <c r="BK25">
        <v>4.0420372000000003E-2</v>
      </c>
      <c r="BL25">
        <v>0</v>
      </c>
      <c r="BM25">
        <v>0</v>
      </c>
      <c r="BN25">
        <v>0.121261116</v>
      </c>
      <c r="BO25">
        <v>0</v>
      </c>
      <c r="BP25">
        <v>0.16168148700000001</v>
      </c>
      <c r="BQ25">
        <v>0</v>
      </c>
      <c r="BR25">
        <v>0.121261116</v>
      </c>
      <c r="BS25">
        <v>4.0420372000000003E-2</v>
      </c>
      <c r="BT25">
        <v>0.121261116</v>
      </c>
      <c r="BU25">
        <v>0</v>
      </c>
      <c r="BV25">
        <v>0.20210185899999999</v>
      </c>
      <c r="BW25">
        <v>0</v>
      </c>
      <c r="BX25">
        <v>0.121261116</v>
      </c>
      <c r="BY25">
        <v>8.0840744000000006E-2</v>
      </c>
      <c r="BZ25">
        <v>2.9911075180000002</v>
      </c>
      <c r="CA25">
        <v>3.395311237</v>
      </c>
      <c r="CB25">
        <v>3.3548908650000002</v>
      </c>
      <c r="CC25">
        <v>8.0840744000000006E-2</v>
      </c>
      <c r="CD25">
        <v>4.042037187</v>
      </c>
      <c r="CE25">
        <v>0.28294260300000001</v>
      </c>
      <c r="CF25">
        <v>6.3459983830000004</v>
      </c>
      <c r="CG25">
        <v>2.9506871459999999</v>
      </c>
      <c r="CH25">
        <v>1.253031528</v>
      </c>
      <c r="CI25" s="1">
        <v>3.5165723519999998</v>
      </c>
      <c r="CJ25">
        <v>4.3654001620000003</v>
      </c>
      <c r="CK25">
        <v>0</v>
      </c>
      <c r="CL25" s="1">
        <v>0.28294260300000001</v>
      </c>
      <c r="CM25">
        <v>2.0614389649999998</v>
      </c>
    </row>
    <row r="26" spans="1:91" x14ac:dyDescent="0.25">
      <c r="A26">
        <v>34</v>
      </c>
      <c r="B26" t="s">
        <v>99</v>
      </c>
      <c r="C26" t="s">
        <v>92</v>
      </c>
      <c r="D26">
        <v>13</v>
      </c>
      <c r="E26" t="s">
        <v>113</v>
      </c>
      <c r="F26" t="s">
        <v>102</v>
      </c>
      <c r="G26">
        <v>2.187720536</v>
      </c>
      <c r="H26">
        <v>0.21171489099999999</v>
      </c>
      <c r="I26">
        <v>6.9160197600000002</v>
      </c>
      <c r="J26">
        <v>3.7755822160000001</v>
      </c>
      <c r="K26">
        <v>7.0571629999999996E-2</v>
      </c>
      <c r="L26">
        <v>0.10585744499999999</v>
      </c>
      <c r="M26">
        <v>0.70571630200000002</v>
      </c>
      <c r="N26">
        <v>0.52928722699999997</v>
      </c>
      <c r="O26">
        <v>0.10585744499999999</v>
      </c>
      <c r="P26">
        <v>1.1997177130000001</v>
      </c>
      <c r="Q26">
        <v>0.28228652100000001</v>
      </c>
      <c r="R26">
        <v>3.5285814999999998E-2</v>
      </c>
      <c r="S26">
        <v>7.0571629999999996E-2</v>
      </c>
      <c r="T26">
        <v>0.14114325999999999</v>
      </c>
      <c r="U26">
        <v>0.10585744499999999</v>
      </c>
      <c r="V26">
        <v>0</v>
      </c>
      <c r="W26" s="1">
        <v>0</v>
      </c>
      <c r="X26">
        <v>0.21171489099999999</v>
      </c>
      <c r="Y26" s="1">
        <v>7.0571629999999996E-2</v>
      </c>
      <c r="Z26">
        <v>7.0571629999999996E-2</v>
      </c>
      <c r="AA26">
        <v>3.5285814999999998E-2</v>
      </c>
      <c r="AB26">
        <v>7.0571629999999996E-2</v>
      </c>
      <c r="AC26">
        <v>7.0571629999999996E-2</v>
      </c>
      <c r="AD26">
        <v>0</v>
      </c>
      <c r="AE26" s="1">
        <v>7.0571629999999996E-2</v>
      </c>
      <c r="AF26">
        <v>0</v>
      </c>
      <c r="AG26" s="1">
        <v>3.5285814999999998E-2</v>
      </c>
      <c r="AH26" s="1">
        <v>3.5285814999999998E-2</v>
      </c>
      <c r="AI26" s="1">
        <v>3.5285814999999998E-2</v>
      </c>
      <c r="AJ26" s="1">
        <v>3.5285814999999998E-2</v>
      </c>
      <c r="AK26">
        <v>0</v>
      </c>
      <c r="AL26">
        <v>7.0571629999999996E-2</v>
      </c>
      <c r="AM26" s="1">
        <v>0</v>
      </c>
      <c r="AN26">
        <v>0</v>
      </c>
      <c r="AO26">
        <v>0</v>
      </c>
      <c r="AP26">
        <v>0</v>
      </c>
      <c r="AQ26">
        <v>7.0571629999999996E-2</v>
      </c>
      <c r="AR26">
        <v>1.1997177130000001</v>
      </c>
      <c r="AS26">
        <v>7.0571629999999996E-2</v>
      </c>
      <c r="AT26">
        <v>3.5285814999999998E-2</v>
      </c>
      <c r="AU26">
        <v>7.0571629999999996E-2</v>
      </c>
      <c r="AV26">
        <v>0.14114325999999999</v>
      </c>
      <c r="AW26">
        <v>0.14114325999999999</v>
      </c>
      <c r="AX26">
        <v>0</v>
      </c>
      <c r="AY26" s="1">
        <v>0</v>
      </c>
      <c r="AZ26">
        <v>3.5285814999999998E-2</v>
      </c>
      <c r="BA26">
        <v>0</v>
      </c>
      <c r="BB26">
        <v>0.63514467200000002</v>
      </c>
      <c r="BC26">
        <v>0.14114325999999999</v>
      </c>
      <c r="BD26">
        <v>0</v>
      </c>
      <c r="BE26">
        <v>0</v>
      </c>
      <c r="BF26">
        <v>0</v>
      </c>
      <c r="BG26">
        <v>7.0571629999999996E-2</v>
      </c>
      <c r="BH26" s="1">
        <v>7.0571629999999996E-2</v>
      </c>
      <c r="BI26">
        <v>3.5285814999999998E-2</v>
      </c>
      <c r="BJ26">
        <v>0</v>
      </c>
      <c r="BK26">
        <v>0</v>
      </c>
      <c r="BL26">
        <v>7.0571629999999996E-2</v>
      </c>
      <c r="BM26">
        <v>0</v>
      </c>
      <c r="BN26">
        <v>0.10585744499999999</v>
      </c>
      <c r="BO26">
        <v>3.5285814999999998E-2</v>
      </c>
      <c r="BP26">
        <v>0.24700070599999999</v>
      </c>
      <c r="BQ26">
        <v>0.10585744499999999</v>
      </c>
      <c r="BR26">
        <v>0.17642907599999999</v>
      </c>
      <c r="BS26">
        <v>3.5285814999999998E-2</v>
      </c>
      <c r="BT26">
        <v>7.0571629999999996E-2</v>
      </c>
      <c r="BU26">
        <v>0.24700070599999999</v>
      </c>
      <c r="BV26">
        <v>0.17642907599999999</v>
      </c>
      <c r="BW26">
        <v>3.5285814999999998E-2</v>
      </c>
      <c r="BX26">
        <v>0.10585744499999999</v>
      </c>
      <c r="BY26">
        <v>7.0571629999999996E-2</v>
      </c>
      <c r="BZ26">
        <v>2.7170077629999998</v>
      </c>
      <c r="CA26">
        <v>3.52858151</v>
      </c>
      <c r="CB26">
        <v>4.3754410730000002</v>
      </c>
      <c r="CC26">
        <v>7.0571629999999996E-2</v>
      </c>
      <c r="CD26">
        <v>3.846153846</v>
      </c>
      <c r="CE26">
        <v>0.10585744499999999</v>
      </c>
      <c r="CF26">
        <v>5.786873677</v>
      </c>
      <c r="CG26">
        <v>2.858151023</v>
      </c>
      <c r="CH26">
        <v>1.0232886379999999</v>
      </c>
      <c r="CI26" s="1">
        <v>4.0578687369999997</v>
      </c>
      <c r="CJ26">
        <v>3.810868031</v>
      </c>
      <c r="CK26">
        <v>3.5285814999999998E-2</v>
      </c>
      <c r="CL26" s="1">
        <v>0.31757233600000001</v>
      </c>
      <c r="CM26">
        <v>1.6937191250000001</v>
      </c>
    </row>
    <row r="27" spans="1:91" x14ac:dyDescent="0.25">
      <c r="A27">
        <v>35</v>
      </c>
      <c r="B27" t="s">
        <v>99</v>
      </c>
      <c r="C27" t="s">
        <v>93</v>
      </c>
      <c r="D27">
        <v>26</v>
      </c>
      <c r="E27" t="s">
        <v>112</v>
      </c>
      <c r="F27" t="s">
        <v>102</v>
      </c>
      <c r="G27">
        <v>2.7579493839999998</v>
      </c>
      <c r="H27">
        <v>0.324464633</v>
      </c>
      <c r="I27">
        <v>7.8520441270000001</v>
      </c>
      <c r="J27">
        <v>4.9318624270000004</v>
      </c>
      <c r="K27">
        <v>6.4892927000000003E-2</v>
      </c>
      <c r="L27">
        <v>0</v>
      </c>
      <c r="M27">
        <v>0.61648280300000002</v>
      </c>
      <c r="N27">
        <v>0.16223231699999999</v>
      </c>
      <c r="O27">
        <v>6.4892927000000003E-2</v>
      </c>
      <c r="P27">
        <v>0.94094743700000005</v>
      </c>
      <c r="Q27">
        <v>0.16223231699999999</v>
      </c>
      <c r="R27">
        <v>6.4892927000000003E-2</v>
      </c>
      <c r="S27">
        <v>9.7339389999999998E-2</v>
      </c>
      <c r="T27">
        <v>0.25957170699999998</v>
      </c>
      <c r="U27">
        <v>3.2446463000000002E-2</v>
      </c>
      <c r="V27">
        <v>0</v>
      </c>
      <c r="W27" s="1">
        <v>9.7339389999999998E-2</v>
      </c>
      <c r="X27">
        <v>6.4892927000000003E-2</v>
      </c>
      <c r="Y27" s="1">
        <v>9.7339389999999998E-2</v>
      </c>
      <c r="Z27">
        <v>6.4892927000000003E-2</v>
      </c>
      <c r="AA27">
        <v>0</v>
      </c>
      <c r="AB27">
        <v>0</v>
      </c>
      <c r="AC27">
        <v>6.4892927000000003E-2</v>
      </c>
      <c r="AD27">
        <v>6.4892927000000003E-2</v>
      </c>
      <c r="AE27" s="1">
        <v>0.12978585300000001</v>
      </c>
      <c r="AF27">
        <v>0</v>
      </c>
      <c r="AG27" s="1">
        <v>0</v>
      </c>
      <c r="AH27" s="1">
        <v>0</v>
      </c>
      <c r="AI27" s="1">
        <v>0.12978585300000001</v>
      </c>
      <c r="AJ27" s="1">
        <v>6.4892927000000003E-2</v>
      </c>
      <c r="AK27">
        <v>3.2446463000000002E-2</v>
      </c>
      <c r="AL27">
        <v>3.2446463000000002E-2</v>
      </c>
      <c r="AM27" s="1">
        <v>6.4892927000000003E-2</v>
      </c>
      <c r="AN27">
        <v>9.7339389999999998E-2</v>
      </c>
      <c r="AO27">
        <v>0</v>
      </c>
      <c r="AP27">
        <v>3.2446463000000002E-2</v>
      </c>
      <c r="AQ27">
        <v>3.2446463000000002E-2</v>
      </c>
      <c r="AR27">
        <v>1.0707332899999999</v>
      </c>
      <c r="AS27">
        <v>6.4892927000000003E-2</v>
      </c>
      <c r="AT27">
        <v>9.7339389999999998E-2</v>
      </c>
      <c r="AU27">
        <v>0.19467878</v>
      </c>
      <c r="AV27">
        <v>6.4892927000000003E-2</v>
      </c>
      <c r="AW27">
        <v>9.7339389999999998E-2</v>
      </c>
      <c r="AX27">
        <v>3.2446463000000002E-2</v>
      </c>
      <c r="AY27" s="1">
        <v>0</v>
      </c>
      <c r="AZ27">
        <v>0</v>
      </c>
      <c r="BA27">
        <v>3.2446463000000002E-2</v>
      </c>
      <c r="BB27">
        <v>0.71382219300000005</v>
      </c>
      <c r="BC27">
        <v>9.7339389999999998E-2</v>
      </c>
      <c r="BD27">
        <v>0</v>
      </c>
      <c r="BE27">
        <v>0</v>
      </c>
      <c r="BF27">
        <v>3.2446463000000002E-2</v>
      </c>
      <c r="BG27">
        <v>3.2446463000000002E-2</v>
      </c>
      <c r="BH27" s="1">
        <v>6.4892927000000003E-2</v>
      </c>
      <c r="BI27">
        <v>9.7339389999999998E-2</v>
      </c>
      <c r="BJ27">
        <v>0</v>
      </c>
      <c r="BK27">
        <v>0</v>
      </c>
      <c r="BL27">
        <v>9.7339389999999998E-2</v>
      </c>
      <c r="BM27">
        <v>0</v>
      </c>
      <c r="BN27">
        <v>3.2446463000000002E-2</v>
      </c>
      <c r="BO27">
        <v>6.4892927000000003E-2</v>
      </c>
      <c r="BP27">
        <v>0.227125243</v>
      </c>
      <c r="BQ27">
        <v>0</v>
      </c>
      <c r="BR27">
        <v>0.16223231699999999</v>
      </c>
      <c r="BS27">
        <v>3.2446463000000002E-2</v>
      </c>
      <c r="BT27">
        <v>6.4892927000000003E-2</v>
      </c>
      <c r="BU27">
        <v>6.4892927000000003E-2</v>
      </c>
      <c r="BV27">
        <v>9.7339389999999998E-2</v>
      </c>
      <c r="BW27">
        <v>0</v>
      </c>
      <c r="BX27">
        <v>3.2446463000000002E-2</v>
      </c>
      <c r="BY27">
        <v>6.4892927000000003E-2</v>
      </c>
      <c r="BZ27">
        <v>3.244646334</v>
      </c>
      <c r="CA27">
        <v>3.4068786499999999</v>
      </c>
      <c r="CB27">
        <v>2.8877352369999998</v>
      </c>
      <c r="CC27">
        <v>3.2446463000000002E-2</v>
      </c>
      <c r="CD27">
        <v>3.958468527</v>
      </c>
      <c r="CE27">
        <v>3.2446463000000002E-2</v>
      </c>
      <c r="CF27">
        <v>6.4568462039999996</v>
      </c>
      <c r="CG27">
        <v>2.9201817000000001</v>
      </c>
      <c r="CH27">
        <v>1.1680726800000001</v>
      </c>
      <c r="CI27" s="1">
        <v>3.828682674</v>
      </c>
      <c r="CJ27">
        <v>4.9318624270000004</v>
      </c>
      <c r="CK27">
        <v>3.2446463000000002E-2</v>
      </c>
      <c r="CL27" s="1">
        <v>0.42180402299999997</v>
      </c>
      <c r="CM27">
        <v>2.1414665799999999</v>
      </c>
    </row>
    <row r="28" spans="1:91" x14ac:dyDescent="0.25">
      <c r="A28">
        <v>36</v>
      </c>
      <c r="B28" t="s">
        <v>99</v>
      </c>
      <c r="C28" t="s">
        <v>94</v>
      </c>
      <c r="D28">
        <v>26</v>
      </c>
      <c r="E28" t="s">
        <v>113</v>
      </c>
      <c r="F28" t="s">
        <v>102</v>
      </c>
      <c r="G28">
        <v>3.1391260669999999</v>
      </c>
      <c r="H28">
        <v>0.15067805100000001</v>
      </c>
      <c r="I28">
        <v>9.3169261680000002</v>
      </c>
      <c r="J28">
        <v>5.1732797589999997</v>
      </c>
      <c r="K28">
        <v>0.40180813700000001</v>
      </c>
      <c r="L28">
        <v>2.5113008999999999E-2</v>
      </c>
      <c r="M28">
        <v>0.778503265</v>
      </c>
      <c r="N28">
        <v>0.100452034</v>
      </c>
      <c r="O28">
        <v>5.0226016999999998E-2</v>
      </c>
      <c r="P28">
        <v>1.3058764439999999</v>
      </c>
      <c r="Q28">
        <v>0.20090406799999999</v>
      </c>
      <c r="R28">
        <v>7.5339026000000003E-2</v>
      </c>
      <c r="S28">
        <v>0.22601707700000001</v>
      </c>
      <c r="T28">
        <v>0.40180813700000001</v>
      </c>
      <c r="U28">
        <v>7.5339026000000003E-2</v>
      </c>
      <c r="V28">
        <v>2.5113008999999999E-2</v>
      </c>
      <c r="W28" s="1">
        <v>0.100452034</v>
      </c>
      <c r="X28">
        <v>7.5339026000000003E-2</v>
      </c>
      <c r="Y28" s="1">
        <v>5.0226016999999998E-2</v>
      </c>
      <c r="Z28">
        <v>5.0226016999999998E-2</v>
      </c>
      <c r="AA28">
        <v>0</v>
      </c>
      <c r="AB28">
        <v>5.0226016999999998E-2</v>
      </c>
      <c r="AC28">
        <v>5.0226016999999998E-2</v>
      </c>
      <c r="AD28">
        <v>7.5339026000000003E-2</v>
      </c>
      <c r="AE28" s="1">
        <v>7.5339026000000003E-2</v>
      </c>
      <c r="AF28">
        <v>7.5339026000000003E-2</v>
      </c>
      <c r="AG28" s="1">
        <v>0</v>
      </c>
      <c r="AH28" s="1">
        <v>0</v>
      </c>
      <c r="AI28" s="1">
        <v>2.5113008999999999E-2</v>
      </c>
      <c r="AJ28" s="1">
        <v>0</v>
      </c>
      <c r="AK28">
        <v>5.0226016999999998E-2</v>
      </c>
      <c r="AL28">
        <v>0</v>
      </c>
      <c r="AM28" s="1">
        <v>2.5113008999999999E-2</v>
      </c>
      <c r="AN28">
        <v>7.5339026000000003E-2</v>
      </c>
      <c r="AO28">
        <v>2.5113008999999999E-2</v>
      </c>
      <c r="AP28">
        <v>0</v>
      </c>
      <c r="AQ28">
        <v>2.5113008999999999E-2</v>
      </c>
      <c r="AR28">
        <v>1.6072325460000001</v>
      </c>
      <c r="AS28">
        <v>0.45203415400000002</v>
      </c>
      <c r="AT28">
        <v>7.5339026000000003E-2</v>
      </c>
      <c r="AU28">
        <v>0</v>
      </c>
      <c r="AV28">
        <v>0.100452034</v>
      </c>
      <c r="AW28">
        <v>0.15067805100000001</v>
      </c>
      <c r="AX28">
        <v>0</v>
      </c>
      <c r="AY28" s="1">
        <v>0</v>
      </c>
      <c r="AZ28">
        <v>0</v>
      </c>
      <c r="BA28">
        <v>0.100452034</v>
      </c>
      <c r="BB28">
        <v>1.180311401</v>
      </c>
      <c r="BC28">
        <v>7.5339026000000003E-2</v>
      </c>
      <c r="BD28">
        <v>2.5113008999999999E-2</v>
      </c>
      <c r="BE28">
        <v>0</v>
      </c>
      <c r="BF28">
        <v>5.0226016999999998E-2</v>
      </c>
      <c r="BG28">
        <v>2.5113008999999999E-2</v>
      </c>
      <c r="BH28" s="1">
        <v>0</v>
      </c>
      <c r="BI28">
        <v>7.5339026000000003E-2</v>
      </c>
      <c r="BJ28">
        <v>0</v>
      </c>
      <c r="BK28">
        <v>0</v>
      </c>
      <c r="BL28">
        <v>7.5339026000000003E-2</v>
      </c>
      <c r="BM28">
        <v>2.5113008999999999E-2</v>
      </c>
      <c r="BN28">
        <v>2.5113008999999999E-2</v>
      </c>
      <c r="BO28">
        <v>2.5113008999999999E-2</v>
      </c>
      <c r="BP28">
        <v>0.12556504299999999</v>
      </c>
      <c r="BQ28">
        <v>7.5339026000000003E-2</v>
      </c>
      <c r="BR28">
        <v>0.22601707700000001</v>
      </c>
      <c r="BS28">
        <v>0</v>
      </c>
      <c r="BT28">
        <v>7.5339026000000003E-2</v>
      </c>
      <c r="BU28">
        <v>0</v>
      </c>
      <c r="BV28">
        <v>5.0226016999999998E-2</v>
      </c>
      <c r="BW28">
        <v>0</v>
      </c>
      <c r="BX28">
        <v>7.5339026000000003E-2</v>
      </c>
      <c r="BY28">
        <v>0.40180813700000001</v>
      </c>
      <c r="BZ28">
        <v>3.063787042</v>
      </c>
      <c r="CA28">
        <v>3.7669512809999999</v>
      </c>
      <c r="CB28">
        <v>4.0431943749999997</v>
      </c>
      <c r="CC28">
        <v>0.32646911099999998</v>
      </c>
      <c r="CD28">
        <v>3.9176293320000002</v>
      </c>
      <c r="CE28">
        <v>5.0226016999999998E-2</v>
      </c>
      <c r="CF28">
        <v>7.3581115019999999</v>
      </c>
      <c r="CG28">
        <v>3.566047212</v>
      </c>
      <c r="CH28">
        <v>1.9839276749999999</v>
      </c>
      <c r="CI28" s="1">
        <v>4.5705675540000001</v>
      </c>
      <c r="CJ28">
        <v>5.1732797589999997</v>
      </c>
      <c r="CK28">
        <v>0</v>
      </c>
      <c r="CL28" s="1">
        <v>0.17579106</v>
      </c>
      <c r="CM28">
        <v>3.3149171270000002</v>
      </c>
    </row>
    <row r="29" spans="1:91" x14ac:dyDescent="0.25">
      <c r="A29">
        <v>37</v>
      </c>
      <c r="B29" t="s">
        <v>99</v>
      </c>
      <c r="C29" t="s">
        <v>95</v>
      </c>
      <c r="D29">
        <v>34</v>
      </c>
      <c r="E29" t="s">
        <v>112</v>
      </c>
      <c r="F29" t="s">
        <v>102</v>
      </c>
      <c r="G29">
        <v>3.1993601279999999</v>
      </c>
      <c r="H29">
        <v>0.17996400700000001</v>
      </c>
      <c r="I29">
        <v>9.2981403720000007</v>
      </c>
      <c r="J29">
        <v>5.2589482099999998</v>
      </c>
      <c r="K29">
        <v>0.45990801799999997</v>
      </c>
      <c r="L29">
        <v>1.9996000999999999E-2</v>
      </c>
      <c r="M29">
        <v>0.71985602900000001</v>
      </c>
      <c r="N29">
        <v>9.9980003999999997E-2</v>
      </c>
      <c r="O29">
        <v>3.9992001999999999E-2</v>
      </c>
      <c r="P29">
        <v>1.2397520500000001</v>
      </c>
      <c r="Q29">
        <v>0.13997200600000001</v>
      </c>
      <c r="R29">
        <v>5.9988001999999999E-2</v>
      </c>
      <c r="S29">
        <v>0.23995200999999999</v>
      </c>
      <c r="T29">
        <v>0.61987602500000005</v>
      </c>
      <c r="U29">
        <v>1.9996000999999999E-2</v>
      </c>
      <c r="V29">
        <v>1.9996000999999999E-2</v>
      </c>
      <c r="W29" s="1">
        <v>5.9988001999999999E-2</v>
      </c>
      <c r="X29">
        <v>3.9992001999999999E-2</v>
      </c>
      <c r="Y29" s="1">
        <v>1.9996000999999999E-2</v>
      </c>
      <c r="Z29">
        <v>3.9992001999999999E-2</v>
      </c>
      <c r="AA29">
        <v>1.9996000999999999E-2</v>
      </c>
      <c r="AB29">
        <v>0</v>
      </c>
      <c r="AC29">
        <v>1.9996000999999999E-2</v>
      </c>
      <c r="AD29">
        <v>3.9992001999999999E-2</v>
      </c>
      <c r="AE29" s="1">
        <v>5.9988001999999999E-2</v>
      </c>
      <c r="AF29">
        <v>5.9988001999999999E-2</v>
      </c>
      <c r="AG29" s="1">
        <v>1.9996000999999999E-2</v>
      </c>
      <c r="AH29" s="1">
        <v>1.9996000999999999E-2</v>
      </c>
      <c r="AI29" s="1">
        <v>3.9992001999999999E-2</v>
      </c>
      <c r="AJ29" s="1">
        <v>1.9996000999999999E-2</v>
      </c>
      <c r="AK29">
        <v>3.9992001999999999E-2</v>
      </c>
      <c r="AL29">
        <v>0</v>
      </c>
      <c r="AM29" s="1">
        <v>5.9988001999999999E-2</v>
      </c>
      <c r="AN29">
        <v>7.9984002999999998E-2</v>
      </c>
      <c r="AO29">
        <v>1.9996000999999999E-2</v>
      </c>
      <c r="AP29">
        <v>0</v>
      </c>
      <c r="AQ29">
        <v>5.9988001999999999E-2</v>
      </c>
      <c r="AR29">
        <v>1.339732054</v>
      </c>
      <c r="AS29">
        <v>0.379924015</v>
      </c>
      <c r="AT29">
        <v>0</v>
      </c>
      <c r="AU29">
        <v>5.9988001999999999E-2</v>
      </c>
      <c r="AV29">
        <v>1.9996000999999999E-2</v>
      </c>
      <c r="AW29">
        <v>3.9992001999999999E-2</v>
      </c>
      <c r="AX29">
        <v>1.9996000999999999E-2</v>
      </c>
      <c r="AY29" s="1">
        <v>0</v>
      </c>
      <c r="AZ29">
        <v>3.9992001999999999E-2</v>
      </c>
      <c r="BA29">
        <v>0.17996400700000001</v>
      </c>
      <c r="BB29">
        <v>1.1597680459999999</v>
      </c>
      <c r="BC29">
        <v>9.9980003999999997E-2</v>
      </c>
      <c r="BD29">
        <v>0</v>
      </c>
      <c r="BE29">
        <v>0</v>
      </c>
      <c r="BF29">
        <v>5.9988001999999999E-2</v>
      </c>
      <c r="BG29">
        <v>3.9992001999999999E-2</v>
      </c>
      <c r="BH29" s="1">
        <v>1.9996000999999999E-2</v>
      </c>
      <c r="BI29">
        <v>0</v>
      </c>
      <c r="BJ29">
        <v>0</v>
      </c>
      <c r="BK29">
        <v>1.9996000999999999E-2</v>
      </c>
      <c r="BL29">
        <v>0.119976005</v>
      </c>
      <c r="BM29">
        <v>1.9996000999999999E-2</v>
      </c>
      <c r="BN29">
        <v>1.9996000999999999E-2</v>
      </c>
      <c r="BO29">
        <v>5.9988001999999999E-2</v>
      </c>
      <c r="BP29">
        <v>0.119976005</v>
      </c>
      <c r="BQ29">
        <v>1.9996000999999999E-2</v>
      </c>
      <c r="BR29">
        <v>0.19996000799999999</v>
      </c>
      <c r="BS29">
        <v>1.9996000999999999E-2</v>
      </c>
      <c r="BT29">
        <v>0.119976005</v>
      </c>
      <c r="BU29">
        <v>5.9988001999999999E-2</v>
      </c>
      <c r="BV29">
        <v>0.23995200999999999</v>
      </c>
      <c r="BW29">
        <v>0</v>
      </c>
      <c r="BX29">
        <v>7.9984002999999998E-2</v>
      </c>
      <c r="BY29">
        <v>0.45990801799999997</v>
      </c>
      <c r="BZ29">
        <v>3.1593681259999999</v>
      </c>
      <c r="CA29">
        <v>3.7992401519999999</v>
      </c>
      <c r="CB29">
        <v>3.8192361529999999</v>
      </c>
      <c r="CC29">
        <v>0.39992001599999999</v>
      </c>
      <c r="CD29">
        <v>4.2391521699999997</v>
      </c>
      <c r="CE29">
        <v>5.9988001999999999E-2</v>
      </c>
      <c r="CF29">
        <v>6.9186162769999999</v>
      </c>
      <c r="CG29">
        <v>3.419316137</v>
      </c>
      <c r="CH29">
        <v>1.719656069</v>
      </c>
      <c r="CI29" s="1">
        <v>4.8790241950000004</v>
      </c>
      <c r="CJ29">
        <v>5.2189562089999999</v>
      </c>
      <c r="CK29">
        <v>3.9992001999999999E-2</v>
      </c>
      <c r="CL29" s="1">
        <v>0.17996400700000001</v>
      </c>
      <c r="CM29">
        <v>3.2393521299999999</v>
      </c>
    </row>
    <row r="30" spans="1:91" x14ac:dyDescent="0.25">
      <c r="A30">
        <v>38</v>
      </c>
      <c r="B30" t="s">
        <v>99</v>
      </c>
      <c r="C30" t="s">
        <v>96</v>
      </c>
      <c r="D30">
        <v>34</v>
      </c>
      <c r="E30" t="s">
        <v>113</v>
      </c>
      <c r="F30" t="s">
        <v>102</v>
      </c>
      <c r="G30">
        <v>3.7671232880000001</v>
      </c>
      <c r="H30">
        <v>0.126171593</v>
      </c>
      <c r="I30">
        <v>8.363374189</v>
      </c>
      <c r="J30">
        <v>5.4253785150000002</v>
      </c>
      <c r="K30">
        <v>0.36049026699999998</v>
      </c>
      <c r="L30">
        <v>1.8024512999999999E-2</v>
      </c>
      <c r="M30">
        <v>0.68493150700000005</v>
      </c>
      <c r="N30">
        <v>3.6049026999999997E-2</v>
      </c>
      <c r="O30">
        <v>7.2098052999999995E-2</v>
      </c>
      <c r="P30">
        <v>1.315789474</v>
      </c>
      <c r="Q30">
        <v>0.126171593</v>
      </c>
      <c r="R30">
        <v>5.4073540000000003E-2</v>
      </c>
      <c r="S30">
        <v>0.306416727</v>
      </c>
      <c r="T30">
        <v>0.63085796699999996</v>
      </c>
      <c r="U30">
        <v>0</v>
      </c>
      <c r="V30">
        <v>1.8024512999999999E-2</v>
      </c>
      <c r="W30" s="1">
        <v>7.2098052999999995E-2</v>
      </c>
      <c r="X30">
        <v>9.0122567000000001E-2</v>
      </c>
      <c r="Y30" s="1">
        <v>5.4073540000000003E-2</v>
      </c>
      <c r="Z30">
        <v>5.4073540000000003E-2</v>
      </c>
      <c r="AA30">
        <v>0</v>
      </c>
      <c r="AB30">
        <v>3.6049026999999997E-2</v>
      </c>
      <c r="AC30">
        <v>3.6049026999999997E-2</v>
      </c>
      <c r="AD30">
        <v>5.4073540000000003E-2</v>
      </c>
      <c r="AE30" s="1">
        <v>5.4073540000000003E-2</v>
      </c>
      <c r="AF30">
        <v>3.6049026999999997E-2</v>
      </c>
      <c r="AG30" s="1">
        <v>3.6049026999999997E-2</v>
      </c>
      <c r="AH30" s="1">
        <v>3.6049026999999997E-2</v>
      </c>
      <c r="AI30" s="1">
        <v>0</v>
      </c>
      <c r="AJ30" s="1">
        <v>3.6049026999999997E-2</v>
      </c>
      <c r="AK30">
        <v>3.6049026999999997E-2</v>
      </c>
      <c r="AL30">
        <v>1.8024512999999999E-2</v>
      </c>
      <c r="AM30" s="1">
        <v>1.8024512999999999E-2</v>
      </c>
      <c r="AN30">
        <v>9.0122567000000001E-2</v>
      </c>
      <c r="AO30">
        <v>0</v>
      </c>
      <c r="AP30">
        <v>5.4073540000000003E-2</v>
      </c>
      <c r="AQ30">
        <v>1.8024512999999999E-2</v>
      </c>
      <c r="AR30">
        <v>1.694304254</v>
      </c>
      <c r="AS30">
        <v>0.25234318700000002</v>
      </c>
      <c r="AT30">
        <v>1.8024512999999999E-2</v>
      </c>
      <c r="AU30">
        <v>5.4073540000000003E-2</v>
      </c>
      <c r="AV30">
        <v>5.4073540000000003E-2</v>
      </c>
      <c r="AW30">
        <v>7.2098052999999995E-2</v>
      </c>
      <c r="AX30">
        <v>0</v>
      </c>
      <c r="AY30" s="1">
        <v>0</v>
      </c>
      <c r="AZ30">
        <v>0</v>
      </c>
      <c r="BA30">
        <v>0.19826964699999999</v>
      </c>
      <c r="BB30">
        <v>1.2076423940000001</v>
      </c>
      <c r="BC30">
        <v>3.6049026999999997E-2</v>
      </c>
      <c r="BD30">
        <v>5.4073540000000003E-2</v>
      </c>
      <c r="BE30">
        <v>0</v>
      </c>
      <c r="BF30">
        <v>9.0122567000000001E-2</v>
      </c>
      <c r="BG30">
        <v>1.8024512999999999E-2</v>
      </c>
      <c r="BH30" s="1">
        <v>1.8024512999999999E-2</v>
      </c>
      <c r="BI30">
        <v>1.8024512999999999E-2</v>
      </c>
      <c r="BJ30">
        <v>1.8024512999999999E-2</v>
      </c>
      <c r="BK30">
        <v>0</v>
      </c>
      <c r="BL30">
        <v>3.6049026999999997E-2</v>
      </c>
      <c r="BM30">
        <v>3.6049026999999997E-2</v>
      </c>
      <c r="BN30">
        <v>3.6049026999999997E-2</v>
      </c>
      <c r="BO30">
        <v>3.6049026999999997E-2</v>
      </c>
      <c r="BP30">
        <v>0.16222062000000001</v>
      </c>
      <c r="BQ30">
        <v>3.6049026999999997E-2</v>
      </c>
      <c r="BR30">
        <v>0.180245133</v>
      </c>
      <c r="BS30">
        <v>1.8024512999999999E-2</v>
      </c>
      <c r="BT30">
        <v>1.8024512999999999E-2</v>
      </c>
      <c r="BU30">
        <v>1.8024512999999999E-2</v>
      </c>
      <c r="BV30">
        <v>0.14419610699999999</v>
      </c>
      <c r="BW30">
        <v>0</v>
      </c>
      <c r="BX30">
        <v>7.2098052999999995E-2</v>
      </c>
      <c r="BY30">
        <v>0.36049026699999998</v>
      </c>
      <c r="BZ30">
        <v>3.6770007210000002</v>
      </c>
      <c r="CA30">
        <v>4.3078586879999996</v>
      </c>
      <c r="CB30">
        <v>3.8572458539999999</v>
      </c>
      <c r="CC30">
        <v>0.306416727</v>
      </c>
      <c r="CD30">
        <v>4.0374909880000001</v>
      </c>
      <c r="CE30">
        <v>9.0122567000000001E-2</v>
      </c>
      <c r="CF30">
        <v>6.1824080749999997</v>
      </c>
      <c r="CG30">
        <v>4.4520547949999996</v>
      </c>
      <c r="CH30">
        <v>2.090843547</v>
      </c>
      <c r="CI30" s="1">
        <v>4.7584715209999997</v>
      </c>
      <c r="CJ30">
        <v>5.4253785150000002</v>
      </c>
      <c r="CK30">
        <v>1.8024512999999999E-2</v>
      </c>
      <c r="CL30" s="1">
        <v>0.180245133</v>
      </c>
      <c r="CM30">
        <v>3.100216294</v>
      </c>
    </row>
    <row r="31" spans="1:91" x14ac:dyDescent="0.25">
      <c r="A31">
        <v>39</v>
      </c>
      <c r="B31" t="s">
        <v>99</v>
      </c>
      <c r="C31" t="s">
        <v>97</v>
      </c>
      <c r="D31">
        <v>52</v>
      </c>
      <c r="E31" t="s">
        <v>112</v>
      </c>
      <c r="F31" t="s">
        <v>102</v>
      </c>
      <c r="G31">
        <v>4.146073586</v>
      </c>
      <c r="H31">
        <v>0.109829764</v>
      </c>
      <c r="I31">
        <v>10.59857221</v>
      </c>
      <c r="J31">
        <v>6.0131795720000003</v>
      </c>
      <c r="K31">
        <v>0.54914881900000001</v>
      </c>
      <c r="L31">
        <v>5.4914881999999998E-2</v>
      </c>
      <c r="M31">
        <v>0.74135090599999998</v>
      </c>
      <c r="N31">
        <v>0.19220208699999999</v>
      </c>
      <c r="O31">
        <v>0.19220208699999999</v>
      </c>
      <c r="P31">
        <v>1.263042284</v>
      </c>
      <c r="Q31">
        <v>0</v>
      </c>
      <c r="R31">
        <v>0</v>
      </c>
      <c r="S31">
        <v>0.43931905500000001</v>
      </c>
      <c r="T31">
        <v>0.68643602400000003</v>
      </c>
      <c r="U31">
        <v>0</v>
      </c>
      <c r="V31">
        <v>0</v>
      </c>
      <c r="W31" s="1">
        <v>2.7457440999999999E-2</v>
      </c>
      <c r="X31">
        <v>8.2372322999999997E-2</v>
      </c>
      <c r="Y31" s="1">
        <v>8.2372322999999997E-2</v>
      </c>
      <c r="Z31">
        <v>2.7457440999999999E-2</v>
      </c>
      <c r="AA31">
        <v>0</v>
      </c>
      <c r="AB31">
        <v>5.4914881999999998E-2</v>
      </c>
      <c r="AC31">
        <v>2.7457440999999999E-2</v>
      </c>
      <c r="AD31">
        <v>2.7457440999999999E-2</v>
      </c>
      <c r="AE31" s="1">
        <v>2.7457440999999999E-2</v>
      </c>
      <c r="AF31">
        <v>0</v>
      </c>
      <c r="AG31" s="1">
        <v>5.4914881999999998E-2</v>
      </c>
      <c r="AH31" s="1">
        <v>5.4914881999999998E-2</v>
      </c>
      <c r="AI31" s="1">
        <v>5.4914881999999998E-2</v>
      </c>
      <c r="AJ31" s="1">
        <v>2.7457440999999999E-2</v>
      </c>
      <c r="AK31">
        <v>5.4914881999999998E-2</v>
      </c>
      <c r="AL31">
        <v>8.2372322999999997E-2</v>
      </c>
      <c r="AM31" s="1">
        <v>0.109829764</v>
      </c>
      <c r="AN31">
        <v>8.2372322999999997E-2</v>
      </c>
      <c r="AO31">
        <v>5.4914881999999998E-2</v>
      </c>
      <c r="AP31">
        <v>8.2372322999999997E-2</v>
      </c>
      <c r="AQ31">
        <v>2.7457440999999999E-2</v>
      </c>
      <c r="AR31">
        <v>1.619989017</v>
      </c>
      <c r="AS31">
        <v>0.96101043399999997</v>
      </c>
      <c r="AT31">
        <v>0</v>
      </c>
      <c r="AU31">
        <v>0</v>
      </c>
      <c r="AV31">
        <v>5.4914881999999998E-2</v>
      </c>
      <c r="AW31">
        <v>0.24711696899999999</v>
      </c>
      <c r="AX31">
        <v>0</v>
      </c>
      <c r="AY31" s="1">
        <v>0</v>
      </c>
      <c r="AZ31">
        <v>2.7457440999999999E-2</v>
      </c>
      <c r="BA31">
        <v>5.4914881999999998E-2</v>
      </c>
      <c r="BB31">
        <v>1.8671059860000001</v>
      </c>
      <c r="BC31">
        <v>0</v>
      </c>
      <c r="BD31">
        <v>5.4914881999999998E-2</v>
      </c>
      <c r="BE31">
        <v>2.7457440999999999E-2</v>
      </c>
      <c r="BF31">
        <v>2.7457440999999999E-2</v>
      </c>
      <c r="BG31">
        <v>0</v>
      </c>
      <c r="BH31" s="1">
        <v>8.2372322999999997E-2</v>
      </c>
      <c r="BI31">
        <v>0</v>
      </c>
      <c r="BJ31">
        <v>0</v>
      </c>
      <c r="BK31">
        <v>2.7457440999999999E-2</v>
      </c>
      <c r="BL31">
        <v>0.109829764</v>
      </c>
      <c r="BM31">
        <v>0</v>
      </c>
      <c r="BN31">
        <v>0</v>
      </c>
      <c r="BO31">
        <v>0.109829764</v>
      </c>
      <c r="BP31">
        <v>5.4914881999999998E-2</v>
      </c>
      <c r="BQ31">
        <v>2.7457440999999999E-2</v>
      </c>
      <c r="BR31">
        <v>8.2372322999999997E-2</v>
      </c>
      <c r="BS31">
        <v>0</v>
      </c>
      <c r="BT31">
        <v>0.109829764</v>
      </c>
      <c r="BU31">
        <v>0</v>
      </c>
      <c r="BV31">
        <v>2.7457440999999999E-2</v>
      </c>
      <c r="BW31">
        <v>0</v>
      </c>
      <c r="BX31">
        <v>2.7457440999999999E-2</v>
      </c>
      <c r="BY31">
        <v>0.54914881900000001</v>
      </c>
      <c r="BZ31">
        <v>3.6518396489999998</v>
      </c>
      <c r="CA31">
        <v>3.3498077980000001</v>
      </c>
      <c r="CB31">
        <v>4.530477759</v>
      </c>
      <c r="CC31">
        <v>0.52169137799999998</v>
      </c>
      <c r="CD31">
        <v>2.7732015379999999</v>
      </c>
      <c r="CE31">
        <v>8.2372322999999997E-2</v>
      </c>
      <c r="CF31">
        <v>8.8412959910000009</v>
      </c>
      <c r="CG31">
        <v>4.0362438220000003</v>
      </c>
      <c r="CH31">
        <v>2.1965952770000001</v>
      </c>
      <c r="CI31" s="1">
        <v>4.0087863810000002</v>
      </c>
      <c r="CJ31">
        <v>6.0406370130000004</v>
      </c>
      <c r="CK31">
        <v>2.7457440999999999E-2</v>
      </c>
      <c r="CL31" s="1">
        <v>0.16474464599999999</v>
      </c>
      <c r="CM31">
        <v>2.9379461830000002</v>
      </c>
    </row>
    <row r="32" spans="1:91" x14ac:dyDescent="0.25">
      <c r="A32">
        <v>40</v>
      </c>
      <c r="B32" t="s">
        <v>99</v>
      </c>
      <c r="C32" t="s">
        <v>98</v>
      </c>
      <c r="D32">
        <v>52</v>
      </c>
      <c r="E32" t="s">
        <v>113</v>
      </c>
      <c r="F32" t="s">
        <v>102</v>
      </c>
      <c r="G32">
        <v>3.5677029</v>
      </c>
      <c r="H32">
        <v>0.250365116</v>
      </c>
      <c r="I32">
        <v>7.6152722720000003</v>
      </c>
      <c r="J32">
        <v>5.1324848740000002</v>
      </c>
      <c r="K32">
        <v>0.187773837</v>
      </c>
      <c r="L32">
        <v>2.0863759999999999E-2</v>
      </c>
      <c r="M32">
        <v>1.064051742</v>
      </c>
      <c r="N32">
        <v>4.1727518999999998E-2</v>
      </c>
      <c r="O32">
        <v>6.2591279E-2</v>
      </c>
      <c r="P32">
        <v>1.1892343000000001</v>
      </c>
      <c r="Q32">
        <v>0.16691007699999999</v>
      </c>
      <c r="R32">
        <v>2.0863759999999999E-2</v>
      </c>
      <c r="S32">
        <v>0.35468391399999999</v>
      </c>
      <c r="T32">
        <v>0.68850406799999997</v>
      </c>
      <c r="U32">
        <v>4.1727518999999998E-2</v>
      </c>
      <c r="V32">
        <v>0</v>
      </c>
      <c r="W32" s="1">
        <v>0.14604631800000001</v>
      </c>
      <c r="X32">
        <v>2.0863759999999999E-2</v>
      </c>
      <c r="Y32" s="1">
        <v>4.1727518999999998E-2</v>
      </c>
      <c r="Z32">
        <v>0</v>
      </c>
      <c r="AA32">
        <v>4.1727518999999998E-2</v>
      </c>
      <c r="AB32">
        <v>0</v>
      </c>
      <c r="AC32">
        <v>6.2591279E-2</v>
      </c>
      <c r="AD32">
        <v>0.16691007699999999</v>
      </c>
      <c r="AE32" s="1">
        <v>4.1727518999999998E-2</v>
      </c>
      <c r="AF32">
        <v>2.0863759999999999E-2</v>
      </c>
      <c r="AG32" s="1">
        <v>4.1727518999999998E-2</v>
      </c>
      <c r="AH32" s="1">
        <v>4.1727518999999998E-2</v>
      </c>
      <c r="AI32" s="1">
        <v>2.0863759999999999E-2</v>
      </c>
      <c r="AJ32" s="1">
        <v>4.1727518999999998E-2</v>
      </c>
      <c r="AK32">
        <v>4.1727518999999998E-2</v>
      </c>
      <c r="AL32">
        <v>4.1727518999999998E-2</v>
      </c>
      <c r="AM32" s="1">
        <v>4.1727518999999998E-2</v>
      </c>
      <c r="AN32">
        <v>0.125182558</v>
      </c>
      <c r="AO32">
        <v>6.2591279E-2</v>
      </c>
      <c r="AP32">
        <v>6.2591279E-2</v>
      </c>
      <c r="AQ32">
        <v>2.0863759999999999E-2</v>
      </c>
      <c r="AR32">
        <v>1.7734195699999999</v>
      </c>
      <c r="AS32">
        <v>0.14604631800000001</v>
      </c>
      <c r="AT32">
        <v>6.2591279E-2</v>
      </c>
      <c r="AU32">
        <v>0</v>
      </c>
      <c r="AV32">
        <v>8.3455038999999995E-2</v>
      </c>
      <c r="AW32">
        <v>4.1727518999999998E-2</v>
      </c>
      <c r="AX32">
        <v>0</v>
      </c>
      <c r="AY32" s="1">
        <v>0</v>
      </c>
      <c r="AZ32">
        <v>0</v>
      </c>
      <c r="BA32">
        <v>4.1727518999999998E-2</v>
      </c>
      <c r="BB32">
        <v>1.585645733</v>
      </c>
      <c r="BC32">
        <v>4.1727518999999998E-2</v>
      </c>
      <c r="BD32">
        <v>6.2591279E-2</v>
      </c>
      <c r="BE32">
        <v>4.1727518999999998E-2</v>
      </c>
      <c r="BF32">
        <v>6.2591279E-2</v>
      </c>
      <c r="BG32">
        <v>2.0863759999999999E-2</v>
      </c>
      <c r="BH32" s="1">
        <v>4.1727518999999998E-2</v>
      </c>
      <c r="BI32">
        <v>6.2591279E-2</v>
      </c>
      <c r="BJ32">
        <v>2.0863759999999999E-2</v>
      </c>
      <c r="BK32">
        <v>0</v>
      </c>
      <c r="BL32">
        <v>4.1727518999999998E-2</v>
      </c>
      <c r="BM32">
        <v>0</v>
      </c>
      <c r="BN32">
        <v>0</v>
      </c>
      <c r="BO32">
        <v>2.0863759999999999E-2</v>
      </c>
      <c r="BP32">
        <v>0.20863759600000001</v>
      </c>
      <c r="BQ32">
        <v>2.0863759999999999E-2</v>
      </c>
      <c r="BR32">
        <v>0.187773837</v>
      </c>
      <c r="BS32">
        <v>0</v>
      </c>
      <c r="BT32">
        <v>6.2591279E-2</v>
      </c>
      <c r="BU32">
        <v>6.2591279E-2</v>
      </c>
      <c r="BV32">
        <v>0.14604631800000001</v>
      </c>
      <c r="BW32">
        <v>4.1727518999999998E-2</v>
      </c>
      <c r="BX32">
        <v>8.3455038999999995E-2</v>
      </c>
      <c r="BY32">
        <v>0.187773837</v>
      </c>
      <c r="BZ32">
        <v>3.5677029</v>
      </c>
      <c r="CA32">
        <v>3.9223868140000002</v>
      </c>
      <c r="CB32">
        <v>3.4842478610000001</v>
      </c>
      <c r="CC32">
        <v>0.14604631800000001</v>
      </c>
      <c r="CD32">
        <v>4.0267056119999998</v>
      </c>
      <c r="CE32">
        <v>0.104318798</v>
      </c>
      <c r="CF32">
        <v>6.3425829330000001</v>
      </c>
      <c r="CG32">
        <v>3.9432505739999999</v>
      </c>
      <c r="CH32">
        <v>2.0446484460000001</v>
      </c>
      <c r="CI32" s="1">
        <v>4.8195284789999997</v>
      </c>
      <c r="CJ32">
        <v>5.1324848740000002</v>
      </c>
      <c r="CK32">
        <v>4.1727518999999998E-2</v>
      </c>
      <c r="CL32" s="1">
        <v>0.375547674</v>
      </c>
      <c r="CM32">
        <v>3.4216565829999999</v>
      </c>
    </row>
    <row r="33" spans="1:91" x14ac:dyDescent="0.25">
      <c r="A33">
        <v>41</v>
      </c>
      <c r="B33" t="s">
        <v>99</v>
      </c>
      <c r="C33" t="s">
        <v>89</v>
      </c>
      <c r="D33">
        <v>11</v>
      </c>
      <c r="E33" t="s">
        <v>112</v>
      </c>
      <c r="F33" t="s">
        <v>103</v>
      </c>
      <c r="G33">
        <v>4.0967334419999997</v>
      </c>
      <c r="H33">
        <v>0.64970222</v>
      </c>
      <c r="I33">
        <v>8.6987908320000003</v>
      </c>
      <c r="J33">
        <v>5.5044215850000002</v>
      </c>
      <c r="K33">
        <v>1.8047284E-2</v>
      </c>
      <c r="L33">
        <v>0</v>
      </c>
      <c r="M33">
        <v>0.36094567799999999</v>
      </c>
      <c r="N33">
        <v>0</v>
      </c>
      <c r="O33">
        <v>9.0236418999999998E-2</v>
      </c>
      <c r="P33">
        <v>1.2091680199999999</v>
      </c>
      <c r="Q33">
        <v>5.4141851999999997E-2</v>
      </c>
      <c r="R33">
        <v>1.8047284E-2</v>
      </c>
      <c r="S33">
        <v>0.288756542</v>
      </c>
      <c r="T33">
        <v>0.83017505899999999</v>
      </c>
      <c r="U33">
        <v>1.8047284E-2</v>
      </c>
      <c r="V33">
        <v>0</v>
      </c>
      <c r="W33" s="1">
        <v>0.32485111</v>
      </c>
      <c r="X33">
        <v>3.6094568E-2</v>
      </c>
      <c r="Y33" s="1">
        <v>0.108283703</v>
      </c>
      <c r="Z33">
        <v>0.19852012299999999</v>
      </c>
      <c r="AA33">
        <v>7.2189136000000001E-2</v>
      </c>
      <c r="AB33">
        <v>7.2189136000000001E-2</v>
      </c>
      <c r="AC33">
        <v>0.162425555</v>
      </c>
      <c r="AD33">
        <v>9.0236418999999998E-2</v>
      </c>
      <c r="AE33" s="1">
        <v>0.32485111</v>
      </c>
      <c r="AF33">
        <v>5.4141851999999997E-2</v>
      </c>
      <c r="AG33" s="1">
        <v>0.180472839</v>
      </c>
      <c r="AH33" s="1">
        <v>0.180472839</v>
      </c>
      <c r="AI33" s="1">
        <v>7.2189136000000001E-2</v>
      </c>
      <c r="AJ33" s="1">
        <v>5.4141851999999997E-2</v>
      </c>
      <c r="AK33">
        <v>1.8047284E-2</v>
      </c>
      <c r="AL33">
        <v>0.27070925800000001</v>
      </c>
      <c r="AM33" s="1">
        <v>0.342898394</v>
      </c>
      <c r="AN33">
        <v>0.23461468999999999</v>
      </c>
      <c r="AO33">
        <v>9.0236418999999998E-2</v>
      </c>
      <c r="AP33">
        <v>3.6094568E-2</v>
      </c>
      <c r="AQ33">
        <v>0.19852012299999999</v>
      </c>
      <c r="AR33">
        <v>1.9491066589999999</v>
      </c>
      <c r="AS33">
        <v>3.6094568E-2</v>
      </c>
      <c r="AT33">
        <v>1.8047284E-2</v>
      </c>
      <c r="AU33">
        <v>0</v>
      </c>
      <c r="AV33">
        <v>1.8047284E-2</v>
      </c>
      <c r="AW33">
        <v>3.6094568E-2</v>
      </c>
      <c r="AX33">
        <v>0</v>
      </c>
      <c r="AY33" s="1">
        <v>0</v>
      </c>
      <c r="AZ33">
        <v>0</v>
      </c>
      <c r="BA33">
        <v>0</v>
      </c>
      <c r="BB33">
        <v>1.7866811039999999</v>
      </c>
      <c r="BC33">
        <v>0.19852012299999999</v>
      </c>
      <c r="BD33">
        <v>0</v>
      </c>
      <c r="BE33">
        <v>0</v>
      </c>
      <c r="BF33">
        <v>5.4141851999999997E-2</v>
      </c>
      <c r="BG33">
        <v>1.8047284E-2</v>
      </c>
      <c r="BH33" s="1">
        <v>0</v>
      </c>
      <c r="BI33">
        <v>1.8047284E-2</v>
      </c>
      <c r="BJ33">
        <v>0</v>
      </c>
      <c r="BK33">
        <v>0</v>
      </c>
      <c r="BL33">
        <v>9.0236418999999998E-2</v>
      </c>
      <c r="BM33">
        <v>0</v>
      </c>
      <c r="BN33">
        <v>5.4141851999999997E-2</v>
      </c>
      <c r="BO33">
        <v>9.0236418999999998E-2</v>
      </c>
      <c r="BP33">
        <v>0</v>
      </c>
      <c r="BQ33">
        <v>0</v>
      </c>
      <c r="BR33">
        <v>9.0236418999999998E-2</v>
      </c>
      <c r="BS33">
        <v>1.8047284E-2</v>
      </c>
      <c r="BT33">
        <v>0</v>
      </c>
      <c r="BU33">
        <v>0</v>
      </c>
      <c r="BV33">
        <v>0</v>
      </c>
      <c r="BW33">
        <v>3.6094568E-2</v>
      </c>
      <c r="BX33">
        <v>9.0236418999999998E-2</v>
      </c>
      <c r="BY33">
        <v>1.8047284E-2</v>
      </c>
      <c r="BZ33">
        <v>4.1869698609999997</v>
      </c>
      <c r="CA33">
        <v>4.6381519579999999</v>
      </c>
      <c r="CB33">
        <v>4.4757264030000004</v>
      </c>
      <c r="CC33">
        <v>3.6094568E-2</v>
      </c>
      <c r="CD33">
        <v>4.493773687</v>
      </c>
      <c r="CE33">
        <v>3.6094568E-2</v>
      </c>
      <c r="CF33">
        <v>7.6340010830000002</v>
      </c>
      <c r="CG33">
        <v>4.6201046740000002</v>
      </c>
      <c r="CH33">
        <v>2.6709980149999999</v>
      </c>
      <c r="CI33" s="1">
        <v>5.558563436</v>
      </c>
      <c r="CJ33">
        <v>5.558563436</v>
      </c>
      <c r="CK33">
        <v>1.8047284E-2</v>
      </c>
      <c r="CL33" s="1">
        <v>0.469229381</v>
      </c>
      <c r="CM33">
        <v>3.4109366539999999</v>
      </c>
    </row>
    <row r="34" spans="1:91" x14ac:dyDescent="0.25">
      <c r="A34">
        <v>42</v>
      </c>
      <c r="B34" t="s">
        <v>99</v>
      </c>
      <c r="C34" t="s">
        <v>90</v>
      </c>
      <c r="D34">
        <v>11</v>
      </c>
      <c r="E34" t="s">
        <v>113</v>
      </c>
      <c r="F34" t="s">
        <v>103</v>
      </c>
      <c r="G34">
        <v>3.5821422269999998</v>
      </c>
      <c r="H34">
        <v>0.35292041600000001</v>
      </c>
      <c r="I34">
        <v>8.0642315159999995</v>
      </c>
      <c r="J34">
        <v>6.5113816829999998</v>
      </c>
      <c r="K34">
        <v>8.8230104000000004E-2</v>
      </c>
      <c r="L34">
        <v>0</v>
      </c>
      <c r="M34">
        <v>0.22939827099999999</v>
      </c>
      <c r="N34">
        <v>3.5292042000000003E-2</v>
      </c>
      <c r="O34">
        <v>8.8230104000000004E-2</v>
      </c>
      <c r="P34">
        <v>1.411681666</v>
      </c>
      <c r="Q34">
        <v>0.158814187</v>
      </c>
      <c r="R34">
        <v>3.5292042000000003E-2</v>
      </c>
      <c r="S34">
        <v>0.29998235400000001</v>
      </c>
      <c r="T34">
        <v>0.84700899900000004</v>
      </c>
      <c r="U34">
        <v>1.7646021000000001E-2</v>
      </c>
      <c r="V34">
        <v>0</v>
      </c>
      <c r="W34" s="1">
        <v>0.105876125</v>
      </c>
      <c r="X34">
        <v>7.0584083000000006E-2</v>
      </c>
      <c r="Y34" s="1">
        <v>0.17646020800000001</v>
      </c>
      <c r="Z34">
        <v>7.0584083000000006E-2</v>
      </c>
      <c r="AA34">
        <v>0.105876125</v>
      </c>
      <c r="AB34">
        <v>0.105876125</v>
      </c>
      <c r="AC34">
        <v>0.123522146</v>
      </c>
      <c r="AD34">
        <v>0.28233633299999999</v>
      </c>
      <c r="AE34" s="1">
        <v>5.2938062000000001E-2</v>
      </c>
      <c r="AF34">
        <v>7.0584083000000006E-2</v>
      </c>
      <c r="AG34" s="1">
        <v>0.123522146</v>
      </c>
      <c r="AH34" s="1">
        <v>0.123522146</v>
      </c>
      <c r="AI34" s="1">
        <v>5.2938062000000001E-2</v>
      </c>
      <c r="AJ34" s="1">
        <v>1.7646021000000001E-2</v>
      </c>
      <c r="AK34">
        <v>5.2938062000000001E-2</v>
      </c>
      <c r="AL34">
        <v>3.5292042000000003E-2</v>
      </c>
      <c r="AM34" s="1">
        <v>0.123522146</v>
      </c>
      <c r="AN34">
        <v>0.17646020800000001</v>
      </c>
      <c r="AO34">
        <v>5.2938062000000001E-2</v>
      </c>
      <c r="AP34">
        <v>3.5292042000000003E-2</v>
      </c>
      <c r="AQ34">
        <v>1.7646021000000001E-2</v>
      </c>
      <c r="AR34">
        <v>3.1939297689999999</v>
      </c>
      <c r="AS34">
        <v>8.8230104000000004E-2</v>
      </c>
      <c r="AT34">
        <v>0</v>
      </c>
      <c r="AU34">
        <v>0</v>
      </c>
      <c r="AV34">
        <v>1.7646021000000001E-2</v>
      </c>
      <c r="AW34">
        <v>0.105876125</v>
      </c>
      <c r="AX34">
        <v>0</v>
      </c>
      <c r="AY34" s="1">
        <v>0</v>
      </c>
      <c r="AZ34">
        <v>0</v>
      </c>
      <c r="BA34">
        <v>3.5292042000000003E-2</v>
      </c>
      <c r="BB34">
        <v>1.8175401449999999</v>
      </c>
      <c r="BC34">
        <v>8.8230104000000004E-2</v>
      </c>
      <c r="BD34">
        <v>0</v>
      </c>
      <c r="BE34">
        <v>1.7646021000000001E-2</v>
      </c>
      <c r="BF34">
        <v>0</v>
      </c>
      <c r="BG34">
        <v>1.7646021000000001E-2</v>
      </c>
      <c r="BH34" s="1">
        <v>0</v>
      </c>
      <c r="BI34">
        <v>0</v>
      </c>
      <c r="BJ34">
        <v>0</v>
      </c>
      <c r="BK34">
        <v>0</v>
      </c>
      <c r="BL34">
        <v>3.5292042000000003E-2</v>
      </c>
      <c r="BM34">
        <v>0</v>
      </c>
      <c r="BN34">
        <v>1.7646021000000001E-2</v>
      </c>
      <c r="BO34">
        <v>7.0584083000000006E-2</v>
      </c>
      <c r="BP34">
        <v>1.7646021000000001E-2</v>
      </c>
      <c r="BQ34">
        <v>0</v>
      </c>
      <c r="BR34">
        <v>5.2938062000000001E-2</v>
      </c>
      <c r="BS34">
        <v>1.7646021000000001E-2</v>
      </c>
      <c r="BT34">
        <v>0</v>
      </c>
      <c r="BU34">
        <v>1.7646021000000001E-2</v>
      </c>
      <c r="BV34">
        <v>1.7646021000000001E-2</v>
      </c>
      <c r="BW34">
        <v>1.7646021000000001E-2</v>
      </c>
      <c r="BX34">
        <v>1.7646021000000001E-2</v>
      </c>
      <c r="BY34">
        <v>8.8230104000000004E-2</v>
      </c>
      <c r="BZ34">
        <v>7.8524792659999996</v>
      </c>
      <c r="CA34">
        <v>5.57614258</v>
      </c>
      <c r="CB34">
        <v>3.1586377269999999</v>
      </c>
      <c r="CC34">
        <v>0.123522146</v>
      </c>
      <c r="CD34">
        <v>3.9880007059999998</v>
      </c>
      <c r="CE34">
        <v>5.2938062000000001E-2</v>
      </c>
      <c r="CF34">
        <v>6.9172401619999997</v>
      </c>
      <c r="CG34">
        <v>4.6585494970000001</v>
      </c>
      <c r="CH34">
        <v>2.3998588320000001</v>
      </c>
      <c r="CI34" s="1">
        <v>5.293806247</v>
      </c>
      <c r="CJ34">
        <v>6.5290277039999998</v>
      </c>
      <c r="CK34">
        <v>3.5292042000000003E-2</v>
      </c>
      <c r="CL34" s="1">
        <v>0.22939827099999999</v>
      </c>
      <c r="CM34">
        <v>3.5997882479999999</v>
      </c>
    </row>
    <row r="35" spans="1:91" x14ac:dyDescent="0.25">
      <c r="A35">
        <v>43</v>
      </c>
      <c r="B35" t="s">
        <v>99</v>
      </c>
      <c r="C35" t="s">
        <v>91</v>
      </c>
      <c r="D35">
        <v>13</v>
      </c>
      <c r="E35" t="s">
        <v>112</v>
      </c>
      <c r="F35" t="s">
        <v>103</v>
      </c>
      <c r="G35">
        <v>4.021795537</v>
      </c>
      <c r="H35">
        <v>0.492994292</v>
      </c>
      <c r="I35">
        <v>10.119356509999999</v>
      </c>
      <c r="J35">
        <v>5.6824078880000002</v>
      </c>
      <c r="K35">
        <v>0.12973534</v>
      </c>
      <c r="L35">
        <v>7.7841203999999997E-2</v>
      </c>
      <c r="M35">
        <v>0.31136481599999999</v>
      </c>
      <c r="N35">
        <v>2.5947068E-2</v>
      </c>
      <c r="O35">
        <v>0.103788272</v>
      </c>
      <c r="P35">
        <v>1.1935651270000001</v>
      </c>
      <c r="Q35">
        <v>2.5947068E-2</v>
      </c>
      <c r="R35">
        <v>0</v>
      </c>
      <c r="S35">
        <v>0.33731188400000001</v>
      </c>
      <c r="T35">
        <v>0.70057083499999995</v>
      </c>
      <c r="U35">
        <v>0</v>
      </c>
      <c r="V35">
        <v>0</v>
      </c>
      <c r="W35" s="1">
        <v>0.103788272</v>
      </c>
      <c r="X35">
        <v>7.7841203999999997E-2</v>
      </c>
      <c r="Y35" s="1">
        <v>0.15568240799999999</v>
      </c>
      <c r="Z35">
        <v>5.1894136E-2</v>
      </c>
      <c r="AA35">
        <v>2.5947068E-2</v>
      </c>
      <c r="AB35">
        <v>0</v>
      </c>
      <c r="AC35">
        <v>2.5947068E-2</v>
      </c>
      <c r="AD35">
        <v>0.207576544</v>
      </c>
      <c r="AE35" s="1">
        <v>0.18162947600000001</v>
      </c>
      <c r="AF35">
        <v>2.5947068E-2</v>
      </c>
      <c r="AG35" s="1">
        <v>0.38920601999999999</v>
      </c>
      <c r="AH35" s="1">
        <v>0.38920601999999999</v>
      </c>
      <c r="AI35" s="1">
        <v>0.103788272</v>
      </c>
      <c r="AJ35" s="1">
        <v>5.1894136E-2</v>
      </c>
      <c r="AK35">
        <v>5.1894136E-2</v>
      </c>
      <c r="AL35">
        <v>7.7841203999999997E-2</v>
      </c>
      <c r="AM35" s="1">
        <v>0.103788272</v>
      </c>
      <c r="AN35">
        <v>0.103788272</v>
      </c>
      <c r="AO35">
        <v>5.1894136E-2</v>
      </c>
      <c r="AP35">
        <v>2.5947068E-2</v>
      </c>
      <c r="AQ35">
        <v>0.103788272</v>
      </c>
      <c r="AR35">
        <v>1.6606123509999999</v>
      </c>
      <c r="AS35">
        <v>7.7841203999999997E-2</v>
      </c>
      <c r="AT35">
        <v>0</v>
      </c>
      <c r="AU35">
        <v>2.5947068E-2</v>
      </c>
      <c r="AV35">
        <v>7.7841203999999997E-2</v>
      </c>
      <c r="AW35">
        <v>2.5947068E-2</v>
      </c>
      <c r="AX35">
        <v>2.5947068E-2</v>
      </c>
      <c r="AY35" s="1">
        <v>0</v>
      </c>
      <c r="AZ35">
        <v>2.5947068E-2</v>
      </c>
      <c r="BA35">
        <v>0.103788272</v>
      </c>
      <c r="BB35">
        <v>0.98598858300000003</v>
      </c>
      <c r="BC35">
        <v>0.28541774800000003</v>
      </c>
      <c r="BD35">
        <v>2.5947068E-2</v>
      </c>
      <c r="BE35">
        <v>2.5947068E-2</v>
      </c>
      <c r="BF35">
        <v>2.5947068E-2</v>
      </c>
      <c r="BG35">
        <v>0</v>
      </c>
      <c r="BH35" s="1">
        <v>2.5947068E-2</v>
      </c>
      <c r="BI35">
        <v>0</v>
      </c>
      <c r="BJ35">
        <v>2.5947068E-2</v>
      </c>
      <c r="BK35">
        <v>0</v>
      </c>
      <c r="BL35">
        <v>0.15568240799999999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0.103788272</v>
      </c>
      <c r="BS35">
        <v>0</v>
      </c>
      <c r="BT35">
        <v>0</v>
      </c>
      <c r="BU35">
        <v>0</v>
      </c>
      <c r="BV35">
        <v>0</v>
      </c>
      <c r="BW35">
        <v>5.1894136E-2</v>
      </c>
      <c r="BX35">
        <v>0.12973534</v>
      </c>
      <c r="BY35">
        <v>0.12973534</v>
      </c>
      <c r="BZ35">
        <v>3.8401660610000001</v>
      </c>
      <c r="CA35">
        <v>4.6445251689999996</v>
      </c>
      <c r="CB35">
        <v>4.4110015569999996</v>
      </c>
      <c r="CC35">
        <v>0.12973534</v>
      </c>
      <c r="CD35">
        <v>4.6445251689999996</v>
      </c>
      <c r="CE35">
        <v>0</v>
      </c>
      <c r="CF35">
        <v>8.1992734820000006</v>
      </c>
      <c r="CG35">
        <v>4.1774779449999997</v>
      </c>
      <c r="CH35">
        <v>2.2055007780000002</v>
      </c>
      <c r="CI35" s="1">
        <v>5.708354956</v>
      </c>
      <c r="CJ35">
        <v>5.6824078880000002</v>
      </c>
      <c r="CK35">
        <v>2.5947068E-2</v>
      </c>
      <c r="CL35" s="1">
        <v>0.415153088</v>
      </c>
      <c r="CM35">
        <v>3.4509600420000002</v>
      </c>
    </row>
    <row r="36" spans="1:91" x14ac:dyDescent="0.25">
      <c r="A36">
        <v>44</v>
      </c>
      <c r="B36" t="s">
        <v>99</v>
      </c>
      <c r="C36" t="s">
        <v>92</v>
      </c>
      <c r="D36">
        <v>13</v>
      </c>
      <c r="E36" t="s">
        <v>113</v>
      </c>
      <c r="F36" t="s">
        <v>103</v>
      </c>
      <c r="G36">
        <v>4.1857193109999997</v>
      </c>
      <c r="H36">
        <v>0.29897995100000002</v>
      </c>
      <c r="I36">
        <v>8.4066127329999993</v>
      </c>
      <c r="J36">
        <v>5.1002462189999997</v>
      </c>
      <c r="K36">
        <v>1.7587056E-2</v>
      </c>
      <c r="L36">
        <v>1.7587056E-2</v>
      </c>
      <c r="M36">
        <v>0.59795990200000004</v>
      </c>
      <c r="N36">
        <v>0.10552233599999999</v>
      </c>
      <c r="O36">
        <v>3.5174112E-2</v>
      </c>
      <c r="P36">
        <v>1.741118537</v>
      </c>
      <c r="Q36">
        <v>0.15828350299999999</v>
      </c>
      <c r="R36">
        <v>3.5174112E-2</v>
      </c>
      <c r="S36">
        <v>0.21104467099999999</v>
      </c>
      <c r="T36">
        <v>0.52761167799999997</v>
      </c>
      <c r="U36">
        <v>0</v>
      </c>
      <c r="V36">
        <v>1.7587056E-2</v>
      </c>
      <c r="W36" s="1">
        <v>0.123109391</v>
      </c>
      <c r="X36">
        <v>3.5174112E-2</v>
      </c>
      <c r="Y36" s="1">
        <v>7.0348224000000001E-2</v>
      </c>
      <c r="Z36">
        <v>3.5174112E-2</v>
      </c>
      <c r="AA36">
        <v>1.7587056E-2</v>
      </c>
      <c r="AB36">
        <v>1.7587056E-2</v>
      </c>
      <c r="AC36">
        <v>7.0348224000000001E-2</v>
      </c>
      <c r="AD36">
        <v>5.2761167999999997E-2</v>
      </c>
      <c r="AE36" s="1">
        <v>0.10552233599999999</v>
      </c>
      <c r="AF36">
        <v>3.5174112E-2</v>
      </c>
      <c r="AG36" s="1">
        <v>0.10552233599999999</v>
      </c>
      <c r="AH36" s="1">
        <v>0.10552233599999999</v>
      </c>
      <c r="AI36" s="1">
        <v>7.0348224000000001E-2</v>
      </c>
      <c r="AJ36" s="1">
        <v>0</v>
      </c>
      <c r="AK36">
        <v>1.7587056E-2</v>
      </c>
      <c r="AL36">
        <v>1.7587056E-2</v>
      </c>
      <c r="AM36" s="1">
        <v>0.10552233599999999</v>
      </c>
      <c r="AN36">
        <v>0.10552233599999999</v>
      </c>
      <c r="AO36">
        <v>1.7587056E-2</v>
      </c>
      <c r="AP36">
        <v>0</v>
      </c>
      <c r="AQ36">
        <v>3.5174112E-2</v>
      </c>
      <c r="AR36">
        <v>2.6556454450000002</v>
      </c>
      <c r="AS36">
        <v>3.5174112E-2</v>
      </c>
      <c r="AT36">
        <v>0</v>
      </c>
      <c r="AU36">
        <v>0</v>
      </c>
      <c r="AV36">
        <v>3.5174112E-2</v>
      </c>
      <c r="AW36">
        <v>8.7935280000000005E-2</v>
      </c>
      <c r="AX36">
        <v>1.7587056E-2</v>
      </c>
      <c r="AY36" s="1">
        <v>0</v>
      </c>
      <c r="AZ36">
        <v>0</v>
      </c>
      <c r="BA36">
        <v>5.2761167999999997E-2</v>
      </c>
      <c r="BB36">
        <v>1.7762926489999999</v>
      </c>
      <c r="BC36">
        <v>7.0348224000000001E-2</v>
      </c>
      <c r="BD36">
        <v>0</v>
      </c>
      <c r="BE36">
        <v>1.7587056E-2</v>
      </c>
      <c r="BF36">
        <v>3.5174112E-2</v>
      </c>
      <c r="BG36">
        <v>1.7587056E-2</v>
      </c>
      <c r="BH36" s="1">
        <v>0</v>
      </c>
      <c r="BI36">
        <v>0</v>
      </c>
      <c r="BJ36">
        <v>1.7587056E-2</v>
      </c>
      <c r="BK36">
        <v>1.7587056E-2</v>
      </c>
      <c r="BL36">
        <v>0.22863172700000001</v>
      </c>
      <c r="BM36">
        <v>0</v>
      </c>
      <c r="BN36">
        <v>0</v>
      </c>
      <c r="BO36">
        <v>0.123109391</v>
      </c>
      <c r="BP36">
        <v>0</v>
      </c>
      <c r="BQ36">
        <v>0</v>
      </c>
      <c r="BR36">
        <v>0</v>
      </c>
      <c r="BS36">
        <v>1.7587056E-2</v>
      </c>
      <c r="BT36">
        <v>0</v>
      </c>
      <c r="BU36">
        <v>0</v>
      </c>
      <c r="BV36">
        <v>0</v>
      </c>
      <c r="BW36">
        <v>3.5174112E-2</v>
      </c>
      <c r="BX36">
        <v>3.5174112E-2</v>
      </c>
      <c r="BY36">
        <v>1.7587056E-2</v>
      </c>
      <c r="BZ36">
        <v>3.869152304</v>
      </c>
      <c r="CA36">
        <v>5.2409426659999996</v>
      </c>
      <c r="CB36">
        <v>4.0450228629999998</v>
      </c>
      <c r="CC36">
        <v>1.7587056E-2</v>
      </c>
      <c r="CD36">
        <v>3.88673936</v>
      </c>
      <c r="CE36">
        <v>0</v>
      </c>
      <c r="CF36">
        <v>7.1755188179999996</v>
      </c>
      <c r="CG36">
        <v>6.788603588</v>
      </c>
      <c r="CH36">
        <v>3.0601477309999998</v>
      </c>
      <c r="CI36" s="1">
        <v>7.4041505450000002</v>
      </c>
      <c r="CJ36">
        <v>5.1002462189999997</v>
      </c>
      <c r="CK36">
        <v>3.5174112E-2</v>
      </c>
      <c r="CL36" s="1">
        <v>0.21104467099999999</v>
      </c>
      <c r="CM36">
        <v>3.4822370739999999</v>
      </c>
    </row>
    <row r="37" spans="1:91" x14ac:dyDescent="0.25">
      <c r="A37">
        <v>45</v>
      </c>
      <c r="B37" t="s">
        <v>99</v>
      </c>
      <c r="C37" t="s">
        <v>93</v>
      </c>
      <c r="D37">
        <v>26</v>
      </c>
      <c r="E37" t="s">
        <v>112</v>
      </c>
      <c r="F37" t="s">
        <v>103</v>
      </c>
      <c r="G37">
        <v>3.634926906</v>
      </c>
      <c r="H37">
        <v>0.37534571300000003</v>
      </c>
      <c r="I37">
        <v>11.49743185</v>
      </c>
      <c r="J37">
        <v>6.0450414859999997</v>
      </c>
      <c r="K37">
        <v>0.13828526299999999</v>
      </c>
      <c r="L37">
        <v>0</v>
      </c>
      <c r="M37">
        <v>0.217305413</v>
      </c>
      <c r="N37">
        <v>1.9755037999999999E-2</v>
      </c>
      <c r="O37">
        <v>0.13828526299999999</v>
      </c>
      <c r="P37">
        <v>1.1457921769999999</v>
      </c>
      <c r="Q37">
        <v>0.23706045000000001</v>
      </c>
      <c r="R37">
        <v>5.9265113000000001E-2</v>
      </c>
      <c r="S37">
        <v>0.217305413</v>
      </c>
      <c r="T37">
        <v>0.414855788</v>
      </c>
      <c r="U37">
        <v>1.9755037999999999E-2</v>
      </c>
      <c r="V37">
        <v>0</v>
      </c>
      <c r="W37" s="1">
        <v>0.118530225</v>
      </c>
      <c r="X37">
        <v>3.9510074999999999E-2</v>
      </c>
      <c r="Y37" s="1">
        <v>0.23706045000000001</v>
      </c>
      <c r="Z37">
        <v>0</v>
      </c>
      <c r="AA37">
        <v>0.25681548799999998</v>
      </c>
      <c r="AB37">
        <v>5.9265113000000001E-2</v>
      </c>
      <c r="AC37">
        <v>5.9265113000000001E-2</v>
      </c>
      <c r="AD37">
        <v>0.29632556300000001</v>
      </c>
      <c r="AE37" s="1">
        <v>0.118530225</v>
      </c>
      <c r="AF37">
        <v>9.8775188E-2</v>
      </c>
      <c r="AG37" s="1">
        <v>0.118530225</v>
      </c>
      <c r="AH37" s="1">
        <v>0.118530225</v>
      </c>
      <c r="AI37" s="1">
        <v>0.23706045000000001</v>
      </c>
      <c r="AJ37" s="1">
        <v>0.27657052500000001</v>
      </c>
      <c r="AK37">
        <v>9.8775188E-2</v>
      </c>
      <c r="AL37">
        <v>9.8775188E-2</v>
      </c>
      <c r="AM37" s="1">
        <v>0.118530225</v>
      </c>
      <c r="AN37">
        <v>0.13828526299999999</v>
      </c>
      <c r="AO37">
        <v>3.9510074999999999E-2</v>
      </c>
      <c r="AP37">
        <v>3.9510074999999999E-2</v>
      </c>
      <c r="AQ37">
        <v>0.13828526299999999</v>
      </c>
      <c r="AR37">
        <v>2.1335440540000001</v>
      </c>
      <c r="AS37">
        <v>9.8775188E-2</v>
      </c>
      <c r="AT37">
        <v>0</v>
      </c>
      <c r="AU37">
        <v>0</v>
      </c>
      <c r="AV37">
        <v>7.9020149999999997E-2</v>
      </c>
      <c r="AW37">
        <v>7.9020149999999997E-2</v>
      </c>
      <c r="AX37">
        <v>0</v>
      </c>
      <c r="AY37" s="1">
        <v>0</v>
      </c>
      <c r="AZ37">
        <v>0</v>
      </c>
      <c r="BA37">
        <v>3.9510074999999999E-2</v>
      </c>
      <c r="BB37">
        <v>1.0272619519999999</v>
      </c>
      <c r="BC37">
        <v>0.39510075099999997</v>
      </c>
      <c r="BD37">
        <v>0</v>
      </c>
      <c r="BE37">
        <v>3.9510074999999999E-2</v>
      </c>
      <c r="BF37">
        <v>7.9020149999999997E-2</v>
      </c>
      <c r="BG37">
        <v>1.9755037999999999E-2</v>
      </c>
      <c r="BH37" s="1">
        <v>0</v>
      </c>
      <c r="BI37">
        <v>0</v>
      </c>
      <c r="BJ37">
        <v>1.9755037999999999E-2</v>
      </c>
      <c r="BK37">
        <v>0</v>
      </c>
      <c r="BL37">
        <v>7.9020149999999997E-2</v>
      </c>
      <c r="BM37">
        <v>0</v>
      </c>
      <c r="BN37">
        <v>0</v>
      </c>
      <c r="BO37">
        <v>9.8775188E-2</v>
      </c>
      <c r="BP37">
        <v>0</v>
      </c>
      <c r="BQ37">
        <v>0</v>
      </c>
      <c r="BR37">
        <v>1.9755037999999999E-2</v>
      </c>
      <c r="BS37">
        <v>9.8775188E-2</v>
      </c>
      <c r="BT37">
        <v>0</v>
      </c>
      <c r="BU37">
        <v>0</v>
      </c>
      <c r="BV37">
        <v>0</v>
      </c>
      <c r="BW37">
        <v>1.9755037999999999E-2</v>
      </c>
      <c r="BX37">
        <v>1.9755037999999999E-2</v>
      </c>
      <c r="BY37">
        <v>0.13828526299999999</v>
      </c>
      <c r="BZ37">
        <v>7.2105886999999997</v>
      </c>
      <c r="CA37">
        <v>4.7016989330000003</v>
      </c>
      <c r="CB37">
        <v>3.0225207429999998</v>
      </c>
      <c r="CC37">
        <v>9.8775188E-2</v>
      </c>
      <c r="CD37">
        <v>3.378111418</v>
      </c>
      <c r="CE37">
        <v>5.9265113000000001E-2</v>
      </c>
      <c r="CF37">
        <v>7.9810351639999997</v>
      </c>
      <c r="CG37">
        <v>6.321612011</v>
      </c>
      <c r="CH37">
        <v>2.1335440540000001</v>
      </c>
      <c r="CI37" s="1">
        <v>5.4128802839999999</v>
      </c>
      <c r="CJ37">
        <v>5.9067562230000004</v>
      </c>
      <c r="CK37">
        <v>0</v>
      </c>
      <c r="CL37" s="1">
        <v>0.33583563799999999</v>
      </c>
      <c r="CM37">
        <v>2.8052153299999998</v>
      </c>
    </row>
    <row r="38" spans="1:91" x14ac:dyDescent="0.25">
      <c r="A38">
        <v>46</v>
      </c>
      <c r="B38" t="s">
        <v>99</v>
      </c>
      <c r="C38" t="s">
        <v>94</v>
      </c>
      <c r="D38">
        <v>26</v>
      </c>
      <c r="E38" t="s">
        <v>113</v>
      </c>
      <c r="F38" t="s">
        <v>103</v>
      </c>
      <c r="G38">
        <v>4.0291051260000001</v>
      </c>
      <c r="H38">
        <v>0.217202433</v>
      </c>
      <c r="I38">
        <v>9.7849695919999995</v>
      </c>
      <c r="J38">
        <v>5.4626411819999996</v>
      </c>
      <c r="K38">
        <v>0.619026933</v>
      </c>
      <c r="L38">
        <v>4.3440487E-2</v>
      </c>
      <c r="M38">
        <v>0.749348393</v>
      </c>
      <c r="N38">
        <v>4.3440487E-2</v>
      </c>
      <c r="O38">
        <v>3.2580365E-2</v>
      </c>
      <c r="P38">
        <v>1.3792354469999999</v>
      </c>
      <c r="Q38">
        <v>0.195482189</v>
      </c>
      <c r="R38">
        <v>7.6020851E-2</v>
      </c>
      <c r="S38">
        <v>0.66246742000000003</v>
      </c>
      <c r="T38">
        <v>1.2054735009999999</v>
      </c>
      <c r="U38">
        <v>1.0860122E-2</v>
      </c>
      <c r="V38">
        <v>1.0860122E-2</v>
      </c>
      <c r="W38" s="1">
        <v>0.108601216</v>
      </c>
      <c r="X38">
        <v>8.6880973E-2</v>
      </c>
      <c r="Y38" s="1">
        <v>0.108601216</v>
      </c>
      <c r="Z38">
        <v>5.4300608E-2</v>
      </c>
      <c r="AA38">
        <v>6.516073E-2</v>
      </c>
      <c r="AB38">
        <v>0</v>
      </c>
      <c r="AC38">
        <v>5.4300608E-2</v>
      </c>
      <c r="AD38">
        <v>5.4300608E-2</v>
      </c>
      <c r="AE38" s="1">
        <v>0.152041703</v>
      </c>
      <c r="AF38">
        <v>7.6020851E-2</v>
      </c>
      <c r="AG38" s="1">
        <v>6.516073E-2</v>
      </c>
      <c r="AH38" s="1">
        <v>6.516073E-2</v>
      </c>
      <c r="AI38" s="1">
        <v>2.1720243E-2</v>
      </c>
      <c r="AJ38" s="1">
        <v>5.4300608E-2</v>
      </c>
      <c r="AK38">
        <v>4.3440487E-2</v>
      </c>
      <c r="AL38">
        <v>3.2580365E-2</v>
      </c>
      <c r="AM38" s="1">
        <v>9.7741095E-2</v>
      </c>
      <c r="AN38">
        <v>7.6020851E-2</v>
      </c>
      <c r="AO38">
        <v>3.2580365E-2</v>
      </c>
      <c r="AP38">
        <v>1.0860122E-2</v>
      </c>
      <c r="AQ38">
        <v>7.6020851E-2</v>
      </c>
      <c r="AR38">
        <v>2.2697654209999998</v>
      </c>
      <c r="AS38">
        <v>0.62988705499999997</v>
      </c>
      <c r="AT38">
        <v>0</v>
      </c>
      <c r="AU38">
        <v>1.0860122E-2</v>
      </c>
      <c r="AV38">
        <v>4.3440487E-2</v>
      </c>
      <c r="AW38">
        <v>0.108601216</v>
      </c>
      <c r="AX38">
        <v>0</v>
      </c>
      <c r="AY38" s="1">
        <v>0</v>
      </c>
      <c r="AZ38">
        <v>4.3440487E-2</v>
      </c>
      <c r="BA38">
        <v>0.217202433</v>
      </c>
      <c r="BB38">
        <v>2.0525629890000001</v>
      </c>
      <c r="BC38">
        <v>0.173761946</v>
      </c>
      <c r="BD38">
        <v>2.1720243E-2</v>
      </c>
      <c r="BE38">
        <v>2.1720243E-2</v>
      </c>
      <c r="BF38">
        <v>3.2580365E-2</v>
      </c>
      <c r="BG38">
        <v>3.2580365E-2</v>
      </c>
      <c r="BH38" s="1">
        <v>0</v>
      </c>
      <c r="BI38">
        <v>0</v>
      </c>
      <c r="BJ38">
        <v>0</v>
      </c>
      <c r="BK38">
        <v>3.2580365E-2</v>
      </c>
      <c r="BL38">
        <v>0.119461338</v>
      </c>
      <c r="BM38">
        <v>0</v>
      </c>
      <c r="BN38">
        <v>0</v>
      </c>
      <c r="BO38">
        <v>2.1720243E-2</v>
      </c>
      <c r="BP38">
        <v>2.1720243E-2</v>
      </c>
      <c r="BQ38">
        <v>0</v>
      </c>
      <c r="BR38">
        <v>1.0860122E-2</v>
      </c>
      <c r="BS38">
        <v>3.2580365E-2</v>
      </c>
      <c r="BT38">
        <v>0</v>
      </c>
      <c r="BU38">
        <v>0</v>
      </c>
      <c r="BV38">
        <v>0</v>
      </c>
      <c r="BW38">
        <v>5.4300608E-2</v>
      </c>
      <c r="BX38">
        <v>1.0860122E-2</v>
      </c>
      <c r="BY38">
        <v>0.62988705499999997</v>
      </c>
      <c r="BZ38">
        <v>4.2137271939999996</v>
      </c>
      <c r="CA38">
        <v>4.2463075589999999</v>
      </c>
      <c r="CB38">
        <v>3.811902693</v>
      </c>
      <c r="CC38">
        <v>0.59730669000000003</v>
      </c>
      <c r="CD38">
        <v>3.8987836659999999</v>
      </c>
      <c r="CE38">
        <v>2.1720243E-2</v>
      </c>
      <c r="CF38">
        <v>7.6455256299999999</v>
      </c>
      <c r="CG38">
        <v>5.7015638580000001</v>
      </c>
      <c r="CH38">
        <v>2.8344917459999999</v>
      </c>
      <c r="CI38" s="1">
        <v>5.8318853170000002</v>
      </c>
      <c r="CJ38">
        <v>5.4517810600000001</v>
      </c>
      <c r="CK38">
        <v>6.516073E-2</v>
      </c>
      <c r="CL38" s="1">
        <v>0.206342311</v>
      </c>
      <c r="CM38">
        <v>3.562119896</v>
      </c>
    </row>
    <row r="39" spans="1:91" x14ac:dyDescent="0.25">
      <c r="A39">
        <v>47</v>
      </c>
      <c r="B39" t="s">
        <v>99</v>
      </c>
      <c r="C39" t="s">
        <v>95</v>
      </c>
      <c r="D39">
        <v>34</v>
      </c>
      <c r="E39" t="s">
        <v>112</v>
      </c>
      <c r="F39" t="s">
        <v>103</v>
      </c>
      <c r="G39">
        <v>4.2112471109999996</v>
      </c>
      <c r="H39">
        <v>0.205426688</v>
      </c>
      <c r="I39">
        <v>9.7406488059999994</v>
      </c>
      <c r="J39">
        <v>5.9830522979999996</v>
      </c>
      <c r="K39">
        <v>0.71899340899999997</v>
      </c>
      <c r="L39">
        <v>1.7118891000000001E-2</v>
      </c>
      <c r="M39">
        <v>0.52212616599999995</v>
      </c>
      <c r="N39">
        <v>7.7035008000000002E-2</v>
      </c>
      <c r="O39">
        <v>3.4237781000000002E-2</v>
      </c>
      <c r="P39">
        <v>1.3866301459999999</v>
      </c>
      <c r="Q39">
        <v>0.102713344</v>
      </c>
      <c r="R39">
        <v>0.14551057100000001</v>
      </c>
      <c r="S39">
        <v>0.50500727599999995</v>
      </c>
      <c r="T39">
        <v>0.95865787899999999</v>
      </c>
      <c r="U39">
        <v>1.7118891000000001E-2</v>
      </c>
      <c r="V39">
        <v>1.7118891000000001E-2</v>
      </c>
      <c r="W39" s="1">
        <v>0.11127279</v>
      </c>
      <c r="X39">
        <v>5.9916116999999998E-2</v>
      </c>
      <c r="Y39" s="1">
        <v>8.5594453000000001E-2</v>
      </c>
      <c r="Z39">
        <v>5.1356671999999999E-2</v>
      </c>
      <c r="AA39">
        <v>5.9916116999999998E-2</v>
      </c>
      <c r="AB39">
        <v>3.4237781000000002E-2</v>
      </c>
      <c r="AC39">
        <v>3.4237781000000002E-2</v>
      </c>
      <c r="AD39">
        <v>3.4237781000000002E-2</v>
      </c>
      <c r="AE39" s="1">
        <v>0.13695112600000001</v>
      </c>
      <c r="AF39">
        <v>4.2797227E-2</v>
      </c>
      <c r="AG39" s="1">
        <v>0.12839168000000001</v>
      </c>
      <c r="AH39" s="1">
        <v>0.12839168000000001</v>
      </c>
      <c r="AI39" s="1">
        <v>4.2797227E-2</v>
      </c>
      <c r="AJ39" s="1">
        <v>0.119832235</v>
      </c>
      <c r="AK39">
        <v>8.5594450000000006E-3</v>
      </c>
      <c r="AL39">
        <v>6.8475563000000003E-2</v>
      </c>
      <c r="AM39" s="1">
        <v>7.7035008000000002E-2</v>
      </c>
      <c r="AN39">
        <v>0.102713344</v>
      </c>
      <c r="AO39">
        <v>5.1356671999999999E-2</v>
      </c>
      <c r="AP39">
        <v>3.4237781000000002E-2</v>
      </c>
      <c r="AQ39">
        <v>5.9916116999999998E-2</v>
      </c>
      <c r="AR39">
        <v>2.1398613370000001</v>
      </c>
      <c r="AS39">
        <v>0.68475562800000001</v>
      </c>
      <c r="AT39">
        <v>1.7118891000000001E-2</v>
      </c>
      <c r="AU39">
        <v>8.5594450000000006E-3</v>
      </c>
      <c r="AV39">
        <v>5.1356671999999999E-2</v>
      </c>
      <c r="AW39">
        <v>9.4153898999999999E-2</v>
      </c>
      <c r="AX39">
        <v>0</v>
      </c>
      <c r="AY39" s="1">
        <v>0</v>
      </c>
      <c r="AZ39">
        <v>8.5594450000000006E-3</v>
      </c>
      <c r="BA39">
        <v>0.36805615000000003</v>
      </c>
      <c r="BB39">
        <v>1.703329624</v>
      </c>
      <c r="BC39">
        <v>0.11127279</v>
      </c>
      <c r="BD39">
        <v>0</v>
      </c>
      <c r="BE39">
        <v>2.5678336E-2</v>
      </c>
      <c r="BF39">
        <v>2.5678336E-2</v>
      </c>
      <c r="BG39">
        <v>1.7118891000000001E-2</v>
      </c>
      <c r="BH39" s="1">
        <v>0</v>
      </c>
      <c r="BI39">
        <v>1.7118891000000001E-2</v>
      </c>
      <c r="BJ39">
        <v>8.5594450000000006E-3</v>
      </c>
      <c r="BK39">
        <v>8.5594450000000006E-3</v>
      </c>
      <c r="BL39">
        <v>9.4153898999999999E-2</v>
      </c>
      <c r="BM39">
        <v>0</v>
      </c>
      <c r="BN39">
        <v>0</v>
      </c>
      <c r="BO39">
        <v>6.8475563000000003E-2</v>
      </c>
      <c r="BP39">
        <v>1.7118891000000001E-2</v>
      </c>
      <c r="BQ39">
        <v>0</v>
      </c>
      <c r="BR39">
        <v>8.5594450000000006E-3</v>
      </c>
      <c r="BS39">
        <v>1.7118891000000001E-2</v>
      </c>
      <c r="BT39">
        <v>3.4237781000000002E-2</v>
      </c>
      <c r="BU39">
        <v>0</v>
      </c>
      <c r="BV39">
        <v>8.5594450000000006E-3</v>
      </c>
      <c r="BW39">
        <v>3.4237781000000002E-2</v>
      </c>
      <c r="BX39">
        <v>4.2797227E-2</v>
      </c>
      <c r="BY39">
        <v>0.71899340899999997</v>
      </c>
      <c r="BZ39">
        <v>4.1256526579999999</v>
      </c>
      <c r="CA39">
        <v>4.5193871440000004</v>
      </c>
      <c r="CB39">
        <v>3.800393734</v>
      </c>
      <c r="CC39">
        <v>0.69331507299999995</v>
      </c>
      <c r="CD39">
        <v>4.2283660019999996</v>
      </c>
      <c r="CE39">
        <v>3.4237781000000002E-2</v>
      </c>
      <c r="CF39">
        <v>7.361122999</v>
      </c>
      <c r="CG39">
        <v>4.9815971929999998</v>
      </c>
      <c r="CH39">
        <v>2.4907985959999999</v>
      </c>
      <c r="CI39" s="1">
        <v>5.8375417269999996</v>
      </c>
      <c r="CJ39">
        <v>6.0001711889999996</v>
      </c>
      <c r="CK39">
        <v>5.1356671999999999E-2</v>
      </c>
      <c r="CL39" s="1">
        <v>0.25678336000000002</v>
      </c>
      <c r="CM39">
        <v>3.7319181719999999</v>
      </c>
    </row>
    <row r="40" spans="1:91" x14ac:dyDescent="0.25">
      <c r="A40">
        <v>48</v>
      </c>
      <c r="B40" t="s">
        <v>99</v>
      </c>
      <c r="C40" t="s">
        <v>96</v>
      </c>
      <c r="D40">
        <v>34</v>
      </c>
      <c r="E40" t="s">
        <v>113</v>
      </c>
      <c r="F40" t="s">
        <v>103</v>
      </c>
      <c r="G40">
        <v>4.4659117899999998</v>
      </c>
      <c r="H40">
        <v>0.14252909999999999</v>
      </c>
      <c r="I40">
        <v>9.0981075300000001</v>
      </c>
      <c r="J40">
        <v>6.4375643360000003</v>
      </c>
      <c r="K40">
        <v>0.546361549</v>
      </c>
      <c r="L40">
        <v>1.5836566999999999E-2</v>
      </c>
      <c r="M40">
        <v>0.40383244899999998</v>
      </c>
      <c r="N40">
        <v>0</v>
      </c>
      <c r="O40">
        <v>4.7509700000000002E-2</v>
      </c>
      <c r="P40">
        <v>1.3065167470000001</v>
      </c>
      <c r="Q40">
        <v>0.13461081599999999</v>
      </c>
      <c r="R40">
        <v>8.7101116000000006E-2</v>
      </c>
      <c r="S40">
        <v>0.42758729899999998</v>
      </c>
      <c r="T40">
        <v>0.87101116499999998</v>
      </c>
      <c r="U40">
        <v>1.5836566999999999E-2</v>
      </c>
      <c r="V40">
        <v>1.5836566999999999E-2</v>
      </c>
      <c r="W40" s="1">
        <v>7.1264549999999996E-2</v>
      </c>
      <c r="X40">
        <v>8.7101116000000006E-2</v>
      </c>
      <c r="Y40" s="1">
        <v>4.7509700000000002E-2</v>
      </c>
      <c r="Z40">
        <v>1.5836566999999999E-2</v>
      </c>
      <c r="AA40">
        <v>7.9182832999999994E-2</v>
      </c>
      <c r="AB40">
        <v>2.3754850000000001E-2</v>
      </c>
      <c r="AC40">
        <v>1.5836566999999999E-2</v>
      </c>
      <c r="AD40">
        <v>7.9182832999999994E-2</v>
      </c>
      <c r="AE40" s="1">
        <v>7.1264549999999996E-2</v>
      </c>
      <c r="AF40">
        <v>3.1673132999999999E-2</v>
      </c>
      <c r="AG40" s="1">
        <v>8.7101116000000006E-2</v>
      </c>
      <c r="AH40" s="1">
        <v>8.7101116000000006E-2</v>
      </c>
      <c r="AI40" s="1">
        <v>3.1673132999999999E-2</v>
      </c>
      <c r="AJ40" s="1">
        <v>3.1673132999999999E-2</v>
      </c>
      <c r="AK40">
        <v>3.9591416999999997E-2</v>
      </c>
      <c r="AL40">
        <v>3.9591416999999997E-2</v>
      </c>
      <c r="AM40" s="1">
        <v>7.1264549999999996E-2</v>
      </c>
      <c r="AN40">
        <v>4.7509700000000002E-2</v>
      </c>
      <c r="AO40">
        <v>3.9591416999999997E-2</v>
      </c>
      <c r="AP40">
        <v>0</v>
      </c>
      <c r="AQ40">
        <v>2.3754850000000001E-2</v>
      </c>
      <c r="AR40">
        <v>2.4388312609999998</v>
      </c>
      <c r="AS40">
        <v>0.48301528199999999</v>
      </c>
      <c r="AT40">
        <v>0</v>
      </c>
      <c r="AU40">
        <v>1.5836566999999999E-2</v>
      </c>
      <c r="AV40">
        <v>2.3754850000000001E-2</v>
      </c>
      <c r="AW40">
        <v>0.102937683</v>
      </c>
      <c r="AX40">
        <v>0</v>
      </c>
      <c r="AY40" s="1">
        <v>0</v>
      </c>
      <c r="AZ40">
        <v>0</v>
      </c>
      <c r="BA40">
        <v>0.28505819900000001</v>
      </c>
      <c r="BB40">
        <v>1.7261857629999999</v>
      </c>
      <c r="BC40">
        <v>0.11877425</v>
      </c>
      <c r="BD40">
        <v>0</v>
      </c>
      <c r="BE40">
        <v>2.3754850000000001E-2</v>
      </c>
      <c r="BF40">
        <v>3.1673132999999999E-2</v>
      </c>
      <c r="BG40">
        <v>1.5836566999999999E-2</v>
      </c>
      <c r="BH40" s="1">
        <v>7.9182829999999999E-3</v>
      </c>
      <c r="BI40">
        <v>0</v>
      </c>
      <c r="BJ40">
        <v>7.9182829999999999E-3</v>
      </c>
      <c r="BK40">
        <v>1.5836566999999999E-2</v>
      </c>
      <c r="BL40">
        <v>7.9182832999999994E-2</v>
      </c>
      <c r="BM40">
        <v>7.9182829999999999E-3</v>
      </c>
      <c r="BN40">
        <v>7.9182829999999999E-3</v>
      </c>
      <c r="BO40">
        <v>4.7509700000000002E-2</v>
      </c>
      <c r="BP40">
        <v>0</v>
      </c>
      <c r="BQ40">
        <v>7.9182829999999999E-3</v>
      </c>
      <c r="BR40">
        <v>1.5836566999999999E-2</v>
      </c>
      <c r="BS40">
        <v>0</v>
      </c>
      <c r="BT40">
        <v>7.9182829999999999E-3</v>
      </c>
      <c r="BU40">
        <v>0</v>
      </c>
      <c r="BV40">
        <v>0</v>
      </c>
      <c r="BW40">
        <v>0</v>
      </c>
      <c r="BX40">
        <v>2.3754850000000001E-2</v>
      </c>
      <c r="BY40">
        <v>0.546361549</v>
      </c>
      <c r="BZ40">
        <v>5.7565919709999998</v>
      </c>
      <c r="CA40">
        <v>5.123129306</v>
      </c>
      <c r="CB40">
        <v>3.6186554750000002</v>
      </c>
      <c r="CC40">
        <v>0.51468841600000004</v>
      </c>
      <c r="CD40">
        <v>4.1412621740000004</v>
      </c>
      <c r="CE40">
        <v>3.9591416999999997E-2</v>
      </c>
      <c r="CF40">
        <v>6.9522527519999997</v>
      </c>
      <c r="CG40">
        <v>5.4161057880000003</v>
      </c>
      <c r="CH40">
        <v>2.7634808770000001</v>
      </c>
      <c r="CI40" s="1">
        <v>5.8516113709999997</v>
      </c>
      <c r="CJ40">
        <v>6.3900546360000003</v>
      </c>
      <c r="CK40">
        <v>4.7509700000000002E-2</v>
      </c>
      <c r="CL40" s="1">
        <v>0.19003880000000001</v>
      </c>
      <c r="CM40">
        <v>3.7057565920000002</v>
      </c>
    </row>
    <row r="41" spans="1:91" x14ac:dyDescent="0.25">
      <c r="A41">
        <v>49</v>
      </c>
      <c r="B41" t="s">
        <v>99</v>
      </c>
      <c r="C41" t="s">
        <v>97</v>
      </c>
      <c r="D41">
        <v>52</v>
      </c>
      <c r="E41" t="s">
        <v>112</v>
      </c>
      <c r="F41" t="s">
        <v>103</v>
      </c>
      <c r="G41">
        <v>4.1734313820000004</v>
      </c>
      <c r="H41">
        <v>0.64941266399999997</v>
      </c>
      <c r="I41">
        <v>9.3687326899999999</v>
      </c>
      <c r="J41">
        <v>5.873364531</v>
      </c>
      <c r="K41">
        <v>0.19100372500000001</v>
      </c>
      <c r="L41">
        <v>9.5501860000000004E-3</v>
      </c>
      <c r="M41">
        <v>0.22920446899999999</v>
      </c>
      <c r="N41">
        <v>9.5501860000000004E-3</v>
      </c>
      <c r="O41">
        <v>1.9100372000000001E-2</v>
      </c>
      <c r="P41">
        <v>1.2510743959999999</v>
      </c>
      <c r="Q41">
        <v>0.17190335200000001</v>
      </c>
      <c r="R41">
        <v>5.7301116999999999E-2</v>
      </c>
      <c r="S41">
        <v>0.401107822</v>
      </c>
      <c r="T41">
        <v>0.73536433999999995</v>
      </c>
      <c r="U41">
        <v>2.8650558999999999E-2</v>
      </c>
      <c r="V41">
        <v>1.9100372000000001E-2</v>
      </c>
      <c r="W41" s="1">
        <v>0.41065800800000002</v>
      </c>
      <c r="X41">
        <v>4.7750931000000003E-2</v>
      </c>
      <c r="Y41" s="1">
        <v>0.15280298</v>
      </c>
      <c r="Z41">
        <v>9.5501862000000007E-2</v>
      </c>
      <c r="AA41">
        <v>6.6851304E-2</v>
      </c>
      <c r="AB41">
        <v>5.7301116999999999E-2</v>
      </c>
      <c r="AC41">
        <v>9.5501862000000007E-2</v>
      </c>
      <c r="AD41">
        <v>0.16235316599999999</v>
      </c>
      <c r="AE41" s="1">
        <v>0.42975838</v>
      </c>
      <c r="AF41">
        <v>2.8650558999999999E-2</v>
      </c>
      <c r="AG41" s="1">
        <v>0.23875465600000001</v>
      </c>
      <c r="AH41" s="1">
        <v>0.23875465600000001</v>
      </c>
      <c r="AI41" s="1">
        <v>0.19100372500000001</v>
      </c>
      <c r="AJ41" s="1">
        <v>4.7750931000000003E-2</v>
      </c>
      <c r="AK41">
        <v>1.9100372000000001E-2</v>
      </c>
      <c r="AL41">
        <v>0.21965428300000001</v>
      </c>
      <c r="AM41" s="1">
        <v>0.22920446899999999</v>
      </c>
      <c r="AN41">
        <v>0.17190335200000001</v>
      </c>
      <c r="AO41">
        <v>3.8200745000000001E-2</v>
      </c>
      <c r="AP41">
        <v>0</v>
      </c>
      <c r="AQ41">
        <v>0.31515614600000003</v>
      </c>
      <c r="AR41">
        <v>2.3206952539999999</v>
      </c>
      <c r="AS41">
        <v>9.5501862000000007E-2</v>
      </c>
      <c r="AT41">
        <v>1.9100372000000001E-2</v>
      </c>
      <c r="AU41">
        <v>0</v>
      </c>
      <c r="AV41">
        <v>4.7750931000000003E-2</v>
      </c>
      <c r="AW41">
        <v>3.8200745000000001E-2</v>
      </c>
      <c r="AX41">
        <v>0</v>
      </c>
      <c r="AY41" s="1">
        <v>9.5501860000000004E-3</v>
      </c>
      <c r="AZ41">
        <v>0</v>
      </c>
      <c r="BA41">
        <v>5.7301116999999999E-2</v>
      </c>
      <c r="BB41">
        <v>1.5662305409999999</v>
      </c>
      <c r="BC41">
        <v>0.23875465600000001</v>
      </c>
      <c r="BD41">
        <v>1.9100372000000001E-2</v>
      </c>
      <c r="BE41">
        <v>3.8200745000000001E-2</v>
      </c>
      <c r="BF41">
        <v>9.5501860000000004E-3</v>
      </c>
      <c r="BG41">
        <v>9.5501860000000004E-3</v>
      </c>
      <c r="BH41" s="1">
        <v>9.5501860000000004E-3</v>
      </c>
      <c r="BI41">
        <v>1.9100372000000001E-2</v>
      </c>
      <c r="BJ41">
        <v>0</v>
      </c>
      <c r="BK41">
        <v>0</v>
      </c>
      <c r="BL41">
        <v>0.16235316599999999</v>
      </c>
      <c r="BM41">
        <v>9.5501860000000004E-3</v>
      </c>
      <c r="BN41">
        <v>0</v>
      </c>
      <c r="BO41">
        <v>4.7750931000000003E-2</v>
      </c>
      <c r="BP41">
        <v>1.9100372000000001E-2</v>
      </c>
      <c r="BQ41">
        <v>0</v>
      </c>
      <c r="BR41">
        <v>1.9100372000000001E-2</v>
      </c>
      <c r="BS41">
        <v>1.9100372000000001E-2</v>
      </c>
      <c r="BT41">
        <v>9.5501860000000004E-3</v>
      </c>
      <c r="BU41">
        <v>0</v>
      </c>
      <c r="BV41">
        <v>0</v>
      </c>
      <c r="BW41">
        <v>9.5501860000000004E-3</v>
      </c>
      <c r="BX41">
        <v>1.9100372000000001E-2</v>
      </c>
      <c r="BY41">
        <v>0.19100372500000001</v>
      </c>
      <c r="BZ41">
        <v>6.4845764490000004</v>
      </c>
      <c r="CA41">
        <v>5.0424983289999998</v>
      </c>
      <c r="CB41">
        <v>3.514468532</v>
      </c>
      <c r="CC41">
        <v>0.114602235</v>
      </c>
      <c r="CD41">
        <v>3.9060261679999999</v>
      </c>
      <c r="CE41">
        <v>7.6401490000000002E-2</v>
      </c>
      <c r="CF41">
        <v>7.3249928369999999</v>
      </c>
      <c r="CG41">
        <v>5.777862668</v>
      </c>
      <c r="CH41">
        <v>2.3875465569999998</v>
      </c>
      <c r="CI41" s="1">
        <v>5.5582083850000004</v>
      </c>
      <c r="CJ41">
        <v>5.9497660200000002</v>
      </c>
      <c r="CK41">
        <v>9.5501860000000004E-3</v>
      </c>
      <c r="CL41" s="1">
        <v>0.61121191900000005</v>
      </c>
      <c r="CM41">
        <v>3.218412759</v>
      </c>
    </row>
    <row r="42" spans="1:91" x14ac:dyDescent="0.25">
      <c r="A42">
        <v>50</v>
      </c>
      <c r="B42" t="s">
        <v>99</v>
      </c>
      <c r="C42" t="s">
        <v>98</v>
      </c>
      <c r="D42">
        <v>52</v>
      </c>
      <c r="E42" t="s">
        <v>113</v>
      </c>
      <c r="F42" t="s">
        <v>103</v>
      </c>
      <c r="G42">
        <v>4.4204018549999997</v>
      </c>
      <c r="H42">
        <v>0.18547140600000001</v>
      </c>
      <c r="I42">
        <v>10.78825348</v>
      </c>
      <c r="J42">
        <v>6.3369397220000003</v>
      </c>
      <c r="K42">
        <v>0.43276661500000002</v>
      </c>
      <c r="L42">
        <v>0.12364760399999999</v>
      </c>
      <c r="M42">
        <v>0.43276661500000002</v>
      </c>
      <c r="N42">
        <v>0</v>
      </c>
      <c r="O42">
        <v>9.2735703000000003E-2</v>
      </c>
      <c r="P42">
        <v>1.081916538</v>
      </c>
      <c r="Q42">
        <v>9.2735703000000003E-2</v>
      </c>
      <c r="R42">
        <v>9.2735703000000003E-2</v>
      </c>
      <c r="S42">
        <v>0.12364760399999999</v>
      </c>
      <c r="T42">
        <v>0.58732612100000003</v>
      </c>
      <c r="U42">
        <v>0</v>
      </c>
      <c r="V42">
        <v>3.0911900999999999E-2</v>
      </c>
      <c r="W42" s="1">
        <v>0.12364760399999999</v>
      </c>
      <c r="X42">
        <v>3.0911900999999999E-2</v>
      </c>
      <c r="Y42" s="1">
        <v>3.0911900999999999E-2</v>
      </c>
      <c r="Z42">
        <v>3.0911900999999999E-2</v>
      </c>
      <c r="AA42">
        <v>0</v>
      </c>
      <c r="AB42">
        <v>0</v>
      </c>
      <c r="AC42">
        <v>3.0911900999999999E-2</v>
      </c>
      <c r="AD42">
        <v>6.1823801999999997E-2</v>
      </c>
      <c r="AE42" s="1">
        <v>0.15455950500000001</v>
      </c>
      <c r="AF42">
        <v>3.0911900999999999E-2</v>
      </c>
      <c r="AG42" s="1">
        <v>0</v>
      </c>
      <c r="AH42" s="1">
        <v>0</v>
      </c>
      <c r="AI42" s="1">
        <v>3.0911900999999999E-2</v>
      </c>
      <c r="AJ42" s="1">
        <v>0</v>
      </c>
      <c r="AK42">
        <v>3.0911900999999999E-2</v>
      </c>
      <c r="AL42">
        <v>0</v>
      </c>
      <c r="AM42" s="1">
        <v>6.1823801999999997E-2</v>
      </c>
      <c r="AN42">
        <v>9.2735703000000003E-2</v>
      </c>
      <c r="AO42">
        <v>0</v>
      </c>
      <c r="AP42">
        <v>0</v>
      </c>
      <c r="AQ42">
        <v>3.0911900999999999E-2</v>
      </c>
      <c r="AR42">
        <v>2.00927357</v>
      </c>
      <c r="AS42">
        <v>0.34003091200000002</v>
      </c>
      <c r="AT42">
        <v>0</v>
      </c>
      <c r="AU42">
        <v>0</v>
      </c>
      <c r="AV42">
        <v>3.0911900999999999E-2</v>
      </c>
      <c r="AW42">
        <v>3.0911900999999999E-2</v>
      </c>
      <c r="AX42">
        <v>3.0911900999999999E-2</v>
      </c>
      <c r="AY42" s="1">
        <v>0</v>
      </c>
      <c r="AZ42">
        <v>0</v>
      </c>
      <c r="BA42">
        <v>9.2735703000000003E-2</v>
      </c>
      <c r="BB42">
        <v>1.42194745</v>
      </c>
      <c r="BC42">
        <v>6.1823801999999997E-2</v>
      </c>
      <c r="BD42">
        <v>0</v>
      </c>
      <c r="BE42">
        <v>0</v>
      </c>
      <c r="BF42">
        <v>0</v>
      </c>
      <c r="BG42">
        <v>0</v>
      </c>
      <c r="BH42" s="1">
        <v>0</v>
      </c>
      <c r="BI42">
        <v>0</v>
      </c>
      <c r="BJ42">
        <v>0</v>
      </c>
      <c r="BK42">
        <v>0</v>
      </c>
      <c r="BL42">
        <v>6.1823801999999997E-2</v>
      </c>
      <c r="BM42">
        <v>0</v>
      </c>
      <c r="BN42">
        <v>0</v>
      </c>
      <c r="BO42">
        <v>3.0911900999999999E-2</v>
      </c>
      <c r="BP42">
        <v>0</v>
      </c>
      <c r="BQ42">
        <v>0</v>
      </c>
      <c r="BR42">
        <v>3.0911900999999999E-2</v>
      </c>
      <c r="BS42">
        <v>9.2735703000000003E-2</v>
      </c>
      <c r="BT42">
        <v>0</v>
      </c>
      <c r="BU42">
        <v>0</v>
      </c>
      <c r="BV42">
        <v>0</v>
      </c>
      <c r="BW42">
        <v>3.0911900999999999E-2</v>
      </c>
      <c r="BX42">
        <v>3.0911900999999999E-2</v>
      </c>
      <c r="BY42">
        <v>0.43276661500000002</v>
      </c>
      <c r="BZ42">
        <v>4.2040185470000004</v>
      </c>
      <c r="CA42">
        <v>4.7913446679999998</v>
      </c>
      <c r="CB42">
        <v>3.8948995360000001</v>
      </c>
      <c r="CC42">
        <v>0.34003091200000002</v>
      </c>
      <c r="CD42">
        <v>3.9567233380000002</v>
      </c>
      <c r="CE42">
        <v>0</v>
      </c>
      <c r="CF42">
        <v>8.3153013910000002</v>
      </c>
      <c r="CG42">
        <v>4.9149922720000001</v>
      </c>
      <c r="CH42">
        <v>2.4111282840000001</v>
      </c>
      <c r="CI42" s="1">
        <v>6.3060278209999998</v>
      </c>
      <c r="CJ42">
        <v>6.3369397220000003</v>
      </c>
      <c r="CK42">
        <v>3.0911900999999999E-2</v>
      </c>
      <c r="CL42" s="1">
        <v>0.12364760399999999</v>
      </c>
      <c r="CM42">
        <v>3.7712519320000002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C3" sqref="C3"/>
    </sheetView>
  </sheetViews>
  <sheetFormatPr defaultRowHeight="15" x14ac:dyDescent="0.25"/>
  <cols>
    <col min="1" max="1" width="6.7109375" style="5" customWidth="1"/>
    <col min="2" max="2" width="6.85546875" style="4" customWidth="1"/>
    <col min="3" max="3" width="46.7109375" customWidth="1"/>
    <col min="4" max="4" width="12.140625" customWidth="1"/>
    <col min="5" max="5" width="16.85546875" style="10" customWidth="1"/>
    <col min="6" max="6" width="17.5703125" customWidth="1"/>
  </cols>
  <sheetData>
    <row r="1" spans="1:6" x14ac:dyDescent="0.25">
      <c r="A1" s="6" t="s">
        <v>120</v>
      </c>
      <c r="B1" s="7" t="s">
        <v>119</v>
      </c>
      <c r="C1" s="8" t="s">
        <v>118</v>
      </c>
      <c r="D1" s="3" t="s">
        <v>114</v>
      </c>
      <c r="E1" s="9" t="s">
        <v>116</v>
      </c>
      <c r="F1" s="3" t="s">
        <v>117</v>
      </c>
    </row>
    <row r="2" spans="1:6" x14ac:dyDescent="0.25">
      <c r="A2" s="5">
        <v>1</v>
      </c>
      <c r="B2" s="4">
        <v>2</v>
      </c>
      <c r="C2" s="11" t="s">
        <v>6</v>
      </c>
      <c r="D2" s="11">
        <v>2.9999999999999997E-4</v>
      </c>
      <c r="E2" s="12">
        <v>2.58E-2</v>
      </c>
      <c r="F2" s="11">
        <v>4.2299999999999997E-2</v>
      </c>
    </row>
    <row r="3" spans="1:6" x14ac:dyDescent="0.25">
      <c r="A3" s="5">
        <v>12</v>
      </c>
      <c r="B3" s="4">
        <v>17</v>
      </c>
      <c r="C3" s="11" t="s">
        <v>20</v>
      </c>
      <c r="D3" s="11">
        <v>4.2900000000000001E-2</v>
      </c>
      <c r="E3" s="12"/>
      <c r="F3" s="11"/>
    </row>
    <row r="4" spans="1:6" x14ac:dyDescent="0.25">
      <c r="A4" s="5">
        <v>6</v>
      </c>
      <c r="B4" s="4">
        <v>19</v>
      </c>
      <c r="C4" s="11" t="s">
        <v>22</v>
      </c>
      <c r="D4" s="11">
        <v>1.09E-2</v>
      </c>
      <c r="E4" s="12">
        <v>3.5999999999999997E-2</v>
      </c>
      <c r="F4" s="11"/>
    </row>
    <row r="5" spans="1:6" x14ac:dyDescent="0.25">
      <c r="A5" s="5">
        <v>13</v>
      </c>
      <c r="B5" s="4">
        <v>25</v>
      </c>
      <c r="C5" s="11" t="s">
        <v>28</v>
      </c>
      <c r="D5" s="11">
        <v>4.8899999999999999E-2</v>
      </c>
      <c r="E5" s="12"/>
      <c r="F5" s="11"/>
    </row>
    <row r="6" spans="1:6" x14ac:dyDescent="0.25">
      <c r="A6" s="5">
        <v>10</v>
      </c>
      <c r="B6" s="4">
        <v>27</v>
      </c>
      <c r="C6" s="11" t="s">
        <v>30</v>
      </c>
      <c r="D6" s="11">
        <v>3.32E-2</v>
      </c>
      <c r="E6" s="12">
        <v>4.0000000000000002E-4</v>
      </c>
      <c r="F6" s="11"/>
    </row>
    <row r="7" spans="1:6" x14ac:dyDescent="0.25">
      <c r="A7" s="5">
        <v>11</v>
      </c>
      <c r="B7" s="4">
        <v>28</v>
      </c>
      <c r="C7" s="11" t="s">
        <v>31</v>
      </c>
      <c r="D7" s="11">
        <v>3.32E-2</v>
      </c>
      <c r="E7" s="12">
        <v>4.0000000000000002E-4</v>
      </c>
      <c r="F7" s="11"/>
    </row>
    <row r="8" spans="1:6" x14ac:dyDescent="0.25">
      <c r="A8" s="5">
        <v>4</v>
      </c>
      <c r="B8" s="4">
        <v>29</v>
      </c>
      <c r="C8" s="11" t="s">
        <v>32</v>
      </c>
      <c r="D8" s="11">
        <v>4.4999999999999997E-3</v>
      </c>
      <c r="E8" s="12"/>
      <c r="F8" s="11"/>
    </row>
    <row r="9" spans="1:6" x14ac:dyDescent="0.25">
      <c r="A9" s="5">
        <v>5</v>
      </c>
      <c r="B9" s="4">
        <v>30</v>
      </c>
      <c r="C9" s="11" t="s">
        <v>33</v>
      </c>
      <c r="D9" s="11">
        <v>8.6E-3</v>
      </c>
      <c r="E9" s="12"/>
      <c r="F9" s="11"/>
    </row>
    <row r="10" spans="1:6" x14ac:dyDescent="0.25">
      <c r="A10" s="5">
        <v>3</v>
      </c>
      <c r="B10" s="4">
        <v>33</v>
      </c>
      <c r="C10" s="11" t="s">
        <v>36</v>
      </c>
      <c r="D10" s="11">
        <v>2.3E-3</v>
      </c>
      <c r="E10" s="12">
        <v>5.0000000000000001E-3</v>
      </c>
      <c r="F10" s="11"/>
    </row>
    <row r="11" spans="1:6" x14ac:dyDescent="0.25">
      <c r="A11" s="5">
        <v>8</v>
      </c>
      <c r="B11" s="4">
        <v>45</v>
      </c>
      <c r="C11" s="11" t="s">
        <v>48</v>
      </c>
      <c r="D11" s="11">
        <v>2.63E-2</v>
      </c>
      <c r="E11" s="12"/>
      <c r="F11" s="11"/>
    </row>
    <row r="12" spans="1:6" x14ac:dyDescent="0.25">
      <c r="A12" s="5">
        <v>9</v>
      </c>
      <c r="B12" s="4">
        <v>54</v>
      </c>
      <c r="C12" s="11" t="s">
        <v>57</v>
      </c>
      <c r="D12" s="11">
        <v>3.27E-2</v>
      </c>
      <c r="E12" s="12" t="s">
        <v>115</v>
      </c>
      <c r="F12" s="11"/>
    </row>
    <row r="13" spans="1:6" x14ac:dyDescent="0.25">
      <c r="A13" s="5">
        <v>7</v>
      </c>
      <c r="B13" s="4">
        <v>81</v>
      </c>
      <c r="C13" s="11" t="s">
        <v>84</v>
      </c>
      <c r="D13" s="11">
        <v>1.37E-2</v>
      </c>
      <c r="E13" s="12" t="s">
        <v>115</v>
      </c>
      <c r="F13" s="11"/>
    </row>
    <row r="14" spans="1:6" x14ac:dyDescent="0.25">
      <c r="A14" s="5">
        <v>2</v>
      </c>
      <c r="B14" s="4">
        <v>84</v>
      </c>
      <c r="C14" s="11" t="s">
        <v>87</v>
      </c>
      <c r="D14" s="11">
        <v>1.5E-3</v>
      </c>
      <c r="E14" s="12">
        <v>2.0000000000000001E-4</v>
      </c>
      <c r="F14" s="11"/>
    </row>
    <row r="15" spans="1:6" x14ac:dyDescent="0.25">
      <c r="A15" s="5">
        <v>19</v>
      </c>
      <c r="B15" s="4">
        <v>7</v>
      </c>
      <c r="C15" t="s">
        <v>11</v>
      </c>
      <c r="E15" s="10">
        <v>2.0000000000000001E-4</v>
      </c>
    </row>
    <row r="16" spans="1:6" x14ac:dyDescent="0.25">
      <c r="A16" s="5">
        <v>69</v>
      </c>
      <c r="B16" s="4">
        <v>67</v>
      </c>
      <c r="C16" t="s">
        <v>70</v>
      </c>
      <c r="E16" s="10">
        <v>2.0000000000000001E-4</v>
      </c>
    </row>
    <row r="17" spans="1:6" x14ac:dyDescent="0.25">
      <c r="A17" s="5">
        <v>74</v>
      </c>
      <c r="B17" s="4">
        <v>72</v>
      </c>
      <c r="C17" t="s">
        <v>75</v>
      </c>
      <c r="E17" s="10">
        <v>2.0000000000000001E-4</v>
      </c>
    </row>
    <row r="18" spans="1:6" x14ac:dyDescent="0.25">
      <c r="A18" s="5">
        <v>65</v>
      </c>
      <c r="B18" s="4">
        <v>63</v>
      </c>
      <c r="C18" t="s">
        <v>66</v>
      </c>
      <c r="E18" s="10">
        <v>2.9999999999999997E-4</v>
      </c>
      <c r="F18">
        <v>3.7000000000000002E-3</v>
      </c>
    </row>
    <row r="19" spans="1:6" x14ac:dyDescent="0.25">
      <c r="A19" s="5">
        <v>16</v>
      </c>
      <c r="B19" s="4">
        <v>4</v>
      </c>
      <c r="C19" t="s">
        <v>8</v>
      </c>
      <c r="E19" s="10">
        <v>5.9999999999999995E-4</v>
      </c>
    </row>
    <row r="20" spans="1:6" x14ac:dyDescent="0.25">
      <c r="A20" s="5">
        <v>83</v>
      </c>
      <c r="B20" s="4">
        <v>82</v>
      </c>
      <c r="C20" t="s">
        <v>85</v>
      </c>
      <c r="E20" s="10">
        <v>6.9999999999999999E-4</v>
      </c>
    </row>
    <row r="21" spans="1:6" x14ac:dyDescent="0.25">
      <c r="A21" s="5">
        <v>20</v>
      </c>
      <c r="B21" s="4">
        <v>8</v>
      </c>
      <c r="C21" t="s">
        <v>12</v>
      </c>
      <c r="E21" s="10">
        <v>1.1000000000000001E-3</v>
      </c>
    </row>
    <row r="22" spans="1:6" x14ac:dyDescent="0.25">
      <c r="A22" s="5">
        <v>85</v>
      </c>
      <c r="B22" s="4">
        <v>85</v>
      </c>
      <c r="C22" t="s">
        <v>88</v>
      </c>
      <c r="E22" s="10">
        <v>1.2999999999999999E-3</v>
      </c>
    </row>
    <row r="23" spans="1:6" x14ac:dyDescent="0.25">
      <c r="A23" s="5">
        <v>42</v>
      </c>
      <c r="B23" s="4">
        <v>38</v>
      </c>
      <c r="C23" t="s">
        <v>41</v>
      </c>
      <c r="E23" s="10">
        <v>1.4E-3</v>
      </c>
    </row>
    <row r="24" spans="1:6" x14ac:dyDescent="0.25">
      <c r="A24" s="5">
        <v>26</v>
      </c>
      <c r="B24" s="4">
        <v>14</v>
      </c>
      <c r="C24" t="s">
        <v>17</v>
      </c>
      <c r="E24" s="10">
        <v>1.5E-3</v>
      </c>
    </row>
    <row r="25" spans="1:6" x14ac:dyDescent="0.25">
      <c r="A25" s="5">
        <v>82</v>
      </c>
      <c r="B25" s="4">
        <v>80</v>
      </c>
      <c r="C25" t="s">
        <v>83</v>
      </c>
      <c r="E25" s="10">
        <v>1.6999999999999999E-3</v>
      </c>
    </row>
    <row r="26" spans="1:6" x14ac:dyDescent="0.25">
      <c r="A26" s="5">
        <v>22</v>
      </c>
      <c r="B26" s="4">
        <v>10</v>
      </c>
      <c r="C26" t="s">
        <v>14</v>
      </c>
      <c r="E26" s="10">
        <v>1.8E-3</v>
      </c>
    </row>
    <row r="27" spans="1:6" x14ac:dyDescent="0.25">
      <c r="A27" s="5">
        <v>61</v>
      </c>
      <c r="B27" s="4">
        <v>59</v>
      </c>
      <c r="C27" t="s">
        <v>62</v>
      </c>
      <c r="E27" s="10">
        <v>3.7000000000000002E-3</v>
      </c>
    </row>
    <row r="28" spans="1:6" x14ac:dyDescent="0.25">
      <c r="A28" s="5">
        <v>51</v>
      </c>
      <c r="B28" s="4">
        <v>48</v>
      </c>
      <c r="C28" t="s">
        <v>51</v>
      </c>
      <c r="E28" s="10">
        <v>4.4000000000000003E-3</v>
      </c>
    </row>
    <row r="29" spans="1:6" x14ac:dyDescent="0.25">
      <c r="A29" s="5">
        <v>40</v>
      </c>
      <c r="B29" s="4">
        <v>36</v>
      </c>
      <c r="C29" t="s">
        <v>39</v>
      </c>
      <c r="E29" s="10">
        <v>4.4999999999999997E-3</v>
      </c>
    </row>
    <row r="30" spans="1:6" x14ac:dyDescent="0.25">
      <c r="A30" s="5">
        <v>27</v>
      </c>
      <c r="B30" s="4">
        <v>15</v>
      </c>
      <c r="C30" t="s">
        <v>18</v>
      </c>
      <c r="E30" s="10">
        <v>8.0999999999999996E-3</v>
      </c>
    </row>
    <row r="31" spans="1:6" x14ac:dyDescent="0.25">
      <c r="A31" s="5">
        <v>77</v>
      </c>
      <c r="B31" s="4">
        <v>75</v>
      </c>
      <c r="C31" t="s">
        <v>78</v>
      </c>
      <c r="E31" s="10">
        <v>1.04E-2</v>
      </c>
    </row>
    <row r="32" spans="1:6" x14ac:dyDescent="0.25">
      <c r="A32" s="5">
        <v>52</v>
      </c>
      <c r="B32" s="4">
        <v>49</v>
      </c>
      <c r="C32" t="s">
        <v>52</v>
      </c>
      <c r="E32" s="10">
        <v>1.2200000000000001E-2</v>
      </c>
    </row>
    <row r="33" spans="1:5" x14ac:dyDescent="0.25">
      <c r="A33" s="5">
        <v>14</v>
      </c>
      <c r="B33" s="4">
        <v>1</v>
      </c>
      <c r="C33" t="s">
        <v>5</v>
      </c>
      <c r="E33" s="10">
        <v>1.77E-2</v>
      </c>
    </row>
    <row r="34" spans="1:5" x14ac:dyDescent="0.25">
      <c r="A34" s="5">
        <v>62</v>
      </c>
      <c r="B34" s="4">
        <v>60</v>
      </c>
      <c r="C34" t="s">
        <v>63</v>
      </c>
      <c r="E34" s="10">
        <v>1.8499999999999999E-2</v>
      </c>
    </row>
    <row r="35" spans="1:5" x14ac:dyDescent="0.25">
      <c r="A35" s="5">
        <v>41</v>
      </c>
      <c r="B35" s="4">
        <v>37</v>
      </c>
      <c r="C35" t="s">
        <v>40</v>
      </c>
      <c r="E35" s="10">
        <v>2.2499999999999999E-2</v>
      </c>
    </row>
    <row r="36" spans="1:5" x14ac:dyDescent="0.25">
      <c r="A36" s="5">
        <v>47</v>
      </c>
      <c r="B36" s="4">
        <v>43</v>
      </c>
      <c r="C36" t="s">
        <v>46</v>
      </c>
      <c r="E36" s="10">
        <v>2.7300000000000001E-2</v>
      </c>
    </row>
    <row r="37" spans="1:5" x14ac:dyDescent="0.25">
      <c r="A37" s="5">
        <v>31</v>
      </c>
      <c r="B37" s="4">
        <v>21</v>
      </c>
      <c r="C37" t="s">
        <v>24</v>
      </c>
      <c r="E37" s="10">
        <v>2.81E-2</v>
      </c>
    </row>
    <row r="38" spans="1:5" x14ac:dyDescent="0.25">
      <c r="A38" s="5">
        <v>50</v>
      </c>
      <c r="B38" s="4">
        <v>47</v>
      </c>
      <c r="C38" t="s">
        <v>50</v>
      </c>
      <c r="E38" s="10">
        <v>2.9899999999999999E-2</v>
      </c>
    </row>
    <row r="39" spans="1:5" x14ac:dyDescent="0.25">
      <c r="A39" s="5">
        <v>67</v>
      </c>
      <c r="B39" s="4">
        <v>65</v>
      </c>
      <c r="C39" t="s">
        <v>68</v>
      </c>
      <c r="E39" s="10">
        <v>3.09E-2</v>
      </c>
    </row>
    <row r="40" spans="1:5" x14ac:dyDescent="0.25">
      <c r="A40" s="5">
        <v>25</v>
      </c>
      <c r="B40" s="4">
        <v>13</v>
      </c>
      <c r="C40" t="s">
        <v>111</v>
      </c>
      <c r="E40" s="10">
        <v>3.5999999999999997E-2</v>
      </c>
    </row>
    <row r="41" spans="1:5" x14ac:dyDescent="0.25">
      <c r="A41" s="5">
        <v>79</v>
      </c>
      <c r="B41" s="4">
        <v>77</v>
      </c>
      <c r="C41" t="s">
        <v>80</v>
      </c>
      <c r="E41" s="10">
        <v>4.1500000000000002E-2</v>
      </c>
    </row>
    <row r="42" spans="1:5" x14ac:dyDescent="0.25">
      <c r="A42" s="5">
        <v>45</v>
      </c>
      <c r="B42" s="4">
        <v>41</v>
      </c>
      <c r="C42" t="s">
        <v>44</v>
      </c>
      <c r="E42" s="10">
        <v>4.9399999999999999E-2</v>
      </c>
    </row>
    <row r="43" spans="1:5" x14ac:dyDescent="0.25">
      <c r="A43" s="5">
        <v>44</v>
      </c>
      <c r="B43" s="4">
        <v>40</v>
      </c>
      <c r="C43" t="s">
        <v>43</v>
      </c>
      <c r="E43" s="10">
        <v>4.9799999999999997E-2</v>
      </c>
    </row>
    <row r="44" spans="1:5" x14ac:dyDescent="0.25">
      <c r="A44" s="5">
        <v>57</v>
      </c>
      <c r="B44" s="4">
        <v>55</v>
      </c>
      <c r="C44" t="s">
        <v>58</v>
      </c>
      <c r="E44" s="10">
        <v>4.9799999999999997E-2</v>
      </c>
    </row>
    <row r="45" spans="1:5" x14ac:dyDescent="0.25">
      <c r="A45" s="5">
        <v>15</v>
      </c>
      <c r="B45" s="4">
        <v>3</v>
      </c>
      <c r="C45" t="s">
        <v>7</v>
      </c>
      <c r="E45" s="10" t="s">
        <v>115</v>
      </c>
    </row>
    <row r="46" spans="1:5" x14ac:dyDescent="0.25">
      <c r="A46" s="5">
        <v>64</v>
      </c>
      <c r="B46" s="4">
        <v>62</v>
      </c>
      <c r="C46" t="s">
        <v>65</v>
      </c>
      <c r="E46" s="10" t="s">
        <v>115</v>
      </c>
    </row>
    <row r="47" spans="1:5" x14ac:dyDescent="0.25">
      <c r="A47" s="5">
        <v>66</v>
      </c>
      <c r="B47" s="4">
        <v>64</v>
      </c>
      <c r="C47" t="s">
        <v>67</v>
      </c>
      <c r="E47" s="10" t="s">
        <v>115</v>
      </c>
    </row>
    <row r="48" spans="1:5" x14ac:dyDescent="0.25">
      <c r="A48" s="5">
        <v>68</v>
      </c>
      <c r="B48" s="4">
        <v>66</v>
      </c>
      <c r="C48" t="s">
        <v>69</v>
      </c>
      <c r="E48" s="10" t="s">
        <v>115</v>
      </c>
    </row>
    <row r="49" spans="1:6" x14ac:dyDescent="0.25">
      <c r="A49" s="5">
        <v>70</v>
      </c>
      <c r="B49" s="4">
        <v>68</v>
      </c>
      <c r="C49" t="s">
        <v>71</v>
      </c>
      <c r="E49" s="10" t="s">
        <v>115</v>
      </c>
    </row>
    <row r="50" spans="1:6" x14ac:dyDescent="0.25">
      <c r="A50" s="5">
        <v>75</v>
      </c>
      <c r="B50" s="4">
        <v>73</v>
      </c>
      <c r="C50" t="s">
        <v>76</v>
      </c>
      <c r="E50" s="10" t="s">
        <v>115</v>
      </c>
    </row>
    <row r="51" spans="1:6" x14ac:dyDescent="0.25">
      <c r="A51" s="5">
        <v>80</v>
      </c>
      <c r="B51" s="4">
        <v>78</v>
      </c>
      <c r="C51" t="s">
        <v>81</v>
      </c>
      <c r="E51" s="10" t="s">
        <v>115</v>
      </c>
    </row>
    <row r="52" spans="1:6" x14ac:dyDescent="0.25">
      <c r="A52" s="5">
        <v>81</v>
      </c>
      <c r="B52" s="4">
        <v>79</v>
      </c>
      <c r="C52" t="s">
        <v>82</v>
      </c>
      <c r="E52" s="10" t="s">
        <v>115</v>
      </c>
    </row>
    <row r="53" spans="1:6" x14ac:dyDescent="0.25">
      <c r="A53" s="5">
        <v>17</v>
      </c>
      <c r="B53" s="4">
        <v>5</v>
      </c>
      <c r="C53" t="s">
        <v>9</v>
      </c>
    </row>
    <row r="54" spans="1:6" x14ac:dyDescent="0.25">
      <c r="A54" s="5">
        <v>18</v>
      </c>
      <c r="B54" s="4">
        <v>6</v>
      </c>
      <c r="C54" t="s">
        <v>10</v>
      </c>
    </row>
    <row r="55" spans="1:6" x14ac:dyDescent="0.25">
      <c r="A55" s="5">
        <v>21</v>
      </c>
      <c r="B55" s="4">
        <v>9</v>
      </c>
      <c r="C55" t="s">
        <v>13</v>
      </c>
    </row>
    <row r="56" spans="1:6" x14ac:dyDescent="0.25">
      <c r="A56" s="5">
        <v>23</v>
      </c>
      <c r="B56" s="4">
        <v>11</v>
      </c>
      <c r="C56" t="s">
        <v>15</v>
      </c>
      <c r="F56">
        <v>2.76E-2</v>
      </c>
    </row>
    <row r="57" spans="1:6" x14ac:dyDescent="0.25">
      <c r="A57" s="5">
        <v>24</v>
      </c>
      <c r="B57" s="4">
        <v>12</v>
      </c>
      <c r="C57" t="s">
        <v>16</v>
      </c>
    </row>
    <row r="58" spans="1:6" x14ac:dyDescent="0.25">
      <c r="A58" s="5">
        <v>28</v>
      </c>
      <c r="B58" s="4">
        <v>16</v>
      </c>
      <c r="C58" t="s">
        <v>19</v>
      </c>
    </row>
    <row r="59" spans="1:6" x14ac:dyDescent="0.25">
      <c r="A59" s="5">
        <v>29</v>
      </c>
      <c r="B59" s="4">
        <v>18</v>
      </c>
      <c r="C59" t="s">
        <v>21</v>
      </c>
    </row>
    <row r="60" spans="1:6" x14ac:dyDescent="0.25">
      <c r="A60" s="5">
        <v>30</v>
      </c>
      <c r="B60" s="4">
        <v>20</v>
      </c>
      <c r="C60" t="s">
        <v>23</v>
      </c>
    </row>
    <row r="61" spans="1:6" x14ac:dyDescent="0.25">
      <c r="A61" s="5">
        <v>32</v>
      </c>
      <c r="B61" s="4">
        <v>22</v>
      </c>
      <c r="C61" t="s">
        <v>25</v>
      </c>
    </row>
    <row r="62" spans="1:6" x14ac:dyDescent="0.25">
      <c r="A62" s="5">
        <v>33</v>
      </c>
      <c r="B62" s="4">
        <v>23</v>
      </c>
      <c r="C62" t="s">
        <v>26</v>
      </c>
    </row>
    <row r="63" spans="1:6" x14ac:dyDescent="0.25">
      <c r="A63" s="5">
        <v>34</v>
      </c>
      <c r="B63" s="4">
        <v>24</v>
      </c>
      <c r="C63" t="s">
        <v>27</v>
      </c>
    </row>
    <row r="64" spans="1:6" x14ac:dyDescent="0.25">
      <c r="A64" s="5">
        <v>35</v>
      </c>
      <c r="B64" s="4">
        <v>26</v>
      </c>
      <c r="C64" t="s">
        <v>29</v>
      </c>
    </row>
    <row r="65" spans="1:3" x14ac:dyDescent="0.25">
      <c r="A65" s="5">
        <v>36</v>
      </c>
      <c r="B65" s="4">
        <v>31</v>
      </c>
      <c r="C65" t="s">
        <v>34</v>
      </c>
    </row>
    <row r="66" spans="1:3" x14ac:dyDescent="0.25">
      <c r="A66" s="5">
        <v>37</v>
      </c>
      <c r="B66" s="4">
        <v>32</v>
      </c>
      <c r="C66" t="s">
        <v>35</v>
      </c>
    </row>
    <row r="67" spans="1:3" x14ac:dyDescent="0.25">
      <c r="A67" s="5">
        <v>38</v>
      </c>
      <c r="B67" s="4">
        <v>34</v>
      </c>
      <c r="C67" t="s">
        <v>37</v>
      </c>
    </row>
    <row r="68" spans="1:3" x14ac:dyDescent="0.25">
      <c r="A68" s="5">
        <v>39</v>
      </c>
      <c r="B68" s="4">
        <v>35</v>
      </c>
      <c r="C68" t="s">
        <v>38</v>
      </c>
    </row>
    <row r="69" spans="1:3" x14ac:dyDescent="0.25">
      <c r="A69" s="5">
        <v>43</v>
      </c>
      <c r="B69" s="4">
        <v>39</v>
      </c>
      <c r="C69" t="s">
        <v>42</v>
      </c>
    </row>
    <row r="70" spans="1:3" x14ac:dyDescent="0.25">
      <c r="A70" s="5">
        <v>46</v>
      </c>
      <c r="B70" s="4">
        <v>42</v>
      </c>
      <c r="C70" t="s">
        <v>45</v>
      </c>
    </row>
    <row r="71" spans="1:3" x14ac:dyDescent="0.25">
      <c r="A71" s="5">
        <v>48</v>
      </c>
      <c r="B71" s="4">
        <v>44</v>
      </c>
      <c r="C71" t="s">
        <v>47</v>
      </c>
    </row>
    <row r="72" spans="1:3" x14ac:dyDescent="0.25">
      <c r="A72" s="5">
        <v>49</v>
      </c>
      <c r="B72" s="4">
        <v>46</v>
      </c>
      <c r="C72" t="s">
        <v>49</v>
      </c>
    </row>
    <row r="73" spans="1:3" x14ac:dyDescent="0.25">
      <c r="A73" s="5">
        <v>53</v>
      </c>
      <c r="B73" s="4">
        <v>50</v>
      </c>
      <c r="C73" t="s">
        <v>53</v>
      </c>
    </row>
    <row r="74" spans="1:3" x14ac:dyDescent="0.25">
      <c r="A74" s="5">
        <v>54</v>
      </c>
      <c r="B74" s="4">
        <v>51</v>
      </c>
      <c r="C74" t="s">
        <v>54</v>
      </c>
    </row>
    <row r="75" spans="1:3" x14ac:dyDescent="0.25">
      <c r="A75" s="5">
        <v>55</v>
      </c>
      <c r="B75" s="4">
        <v>52</v>
      </c>
      <c r="C75" t="s">
        <v>55</v>
      </c>
    </row>
    <row r="76" spans="1:3" x14ac:dyDescent="0.25">
      <c r="A76" s="5">
        <v>56</v>
      </c>
      <c r="B76" s="4">
        <v>53</v>
      </c>
      <c r="C76" t="s">
        <v>56</v>
      </c>
    </row>
    <row r="77" spans="1:3" x14ac:dyDescent="0.25">
      <c r="A77" s="5">
        <v>58</v>
      </c>
      <c r="B77" s="4">
        <v>56</v>
      </c>
      <c r="C77" t="s">
        <v>59</v>
      </c>
    </row>
    <row r="78" spans="1:3" x14ac:dyDescent="0.25">
      <c r="A78" s="5">
        <v>59</v>
      </c>
      <c r="B78" s="4">
        <v>57</v>
      </c>
      <c r="C78" t="s">
        <v>60</v>
      </c>
    </row>
    <row r="79" spans="1:3" x14ac:dyDescent="0.25">
      <c r="A79" s="5">
        <v>60</v>
      </c>
      <c r="B79" s="4">
        <v>58</v>
      </c>
      <c r="C79" t="s">
        <v>61</v>
      </c>
    </row>
    <row r="80" spans="1:3" x14ac:dyDescent="0.25">
      <c r="A80" s="5">
        <v>63</v>
      </c>
      <c r="B80" s="4">
        <v>61</v>
      </c>
      <c r="C80" t="s">
        <v>64</v>
      </c>
    </row>
    <row r="81" spans="1:3" x14ac:dyDescent="0.25">
      <c r="A81" s="5">
        <v>71</v>
      </c>
      <c r="B81" s="4">
        <v>69</v>
      </c>
      <c r="C81" t="s">
        <v>72</v>
      </c>
    </row>
    <row r="82" spans="1:3" x14ac:dyDescent="0.25">
      <c r="A82" s="5">
        <v>72</v>
      </c>
      <c r="B82" s="4">
        <v>70</v>
      </c>
      <c r="C82" t="s">
        <v>73</v>
      </c>
    </row>
    <row r="83" spans="1:3" x14ac:dyDescent="0.25">
      <c r="A83" s="5">
        <v>73</v>
      </c>
      <c r="B83" s="4">
        <v>71</v>
      </c>
      <c r="C83" t="s">
        <v>74</v>
      </c>
    </row>
    <row r="84" spans="1:3" x14ac:dyDescent="0.25">
      <c r="A84" s="5">
        <v>76</v>
      </c>
      <c r="B84" s="4">
        <v>74</v>
      </c>
      <c r="C84" t="s">
        <v>77</v>
      </c>
    </row>
    <row r="85" spans="1:3" x14ac:dyDescent="0.25">
      <c r="A85" s="5">
        <v>78</v>
      </c>
      <c r="B85" s="4">
        <v>76</v>
      </c>
      <c r="C85" t="s">
        <v>79</v>
      </c>
    </row>
    <row r="86" spans="1:3" x14ac:dyDescent="0.25">
      <c r="A86" s="5">
        <v>84</v>
      </c>
      <c r="B86" s="4">
        <v>83</v>
      </c>
      <c r="C86" t="s">
        <v>86</v>
      </c>
    </row>
  </sheetData>
  <sortState ref="A15:F86">
    <sortCondition ref="E15:E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F42" sqref="F42"/>
    </sheetView>
  </sheetViews>
  <sheetFormatPr defaultRowHeight="15" x14ac:dyDescent="0.25"/>
  <cols>
    <col min="6" max="6" width="18.85546875" customWidth="1"/>
    <col min="7" max="16" width="9.140625" style="2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110</v>
      </c>
      <c r="F1" t="s">
        <v>4</v>
      </c>
      <c r="G1" s="2" t="s">
        <v>20</v>
      </c>
      <c r="H1" s="2" t="s">
        <v>22</v>
      </c>
      <c r="I1" s="2" t="s">
        <v>28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36</v>
      </c>
      <c r="O1" s="2" t="s">
        <v>84</v>
      </c>
      <c r="P1" s="2" t="s">
        <v>87</v>
      </c>
      <c r="Q1" t="str">
        <f>CONCATENATE("sqrt_",G1)</f>
        <v>sqrt_Alanine_C3H5NO</v>
      </c>
      <c r="R1" t="str">
        <f>CONCATENATE("sqrt_",H1)</f>
        <v>sqrt_Asparagine_C4H6N2O2</v>
      </c>
      <c r="S1" t="str">
        <f>CONCATENATE("sqrt_",I1)</f>
        <v>sqrt_Glycine_C2H3NO</v>
      </c>
      <c r="T1" t="str">
        <f>CONCATENATE("sqrt_",J1)</f>
        <v>sqrt_Isoleucine_C6H11NO</v>
      </c>
      <c r="U1" t="str">
        <f>CONCATENATE("sqrt_",K1)</f>
        <v>sqrt_Leucine_C6H11NO</v>
      </c>
      <c r="V1" t="str">
        <f>CONCATENATE("sqrt_",L1)</f>
        <v>sqrt_Lysine_C6H12N2O</v>
      </c>
      <c r="W1" t="str">
        <f>CONCATENATE("sqrt_",M1)</f>
        <v>sqrt_Methionine_C5H9NOS</v>
      </c>
      <c r="X1" t="str">
        <f>CONCATENATE("sqrt_",N1)</f>
        <v>sqrt_Serine_C3H5NO2</v>
      </c>
      <c r="Y1" t="str">
        <f>CONCATENATE("sqrt_",O1)</f>
        <v>sqrt_hydrogenation_dehydrogenation_H2</v>
      </c>
      <c r="Z1" t="str">
        <f>CONCATENATE("sqrt_",P1)</f>
        <v>sqrt_TRANSAMINATION</v>
      </c>
    </row>
    <row r="2" spans="1:26" x14ac:dyDescent="0.25">
      <c r="A2">
        <v>11</v>
      </c>
      <c r="B2" t="s">
        <v>99</v>
      </c>
      <c r="C2" t="s">
        <v>89</v>
      </c>
      <c r="D2">
        <v>11</v>
      </c>
      <c r="E2" t="s">
        <v>108</v>
      </c>
      <c r="F2" t="s">
        <v>104</v>
      </c>
      <c r="G2" s="2">
        <v>0.2051856</v>
      </c>
      <c r="H2" s="2">
        <v>0.13057265400000001</v>
      </c>
      <c r="I2" s="2">
        <v>0.26114530899999999</v>
      </c>
      <c r="J2" s="2">
        <v>0.33575825399999998</v>
      </c>
      <c r="K2" s="2">
        <v>0.33575825399999998</v>
      </c>
      <c r="L2" s="2">
        <v>3.7306473E-2</v>
      </c>
      <c r="M2" s="2">
        <v>3.7306473E-2</v>
      </c>
      <c r="N2" s="2">
        <v>0.22383883600000001</v>
      </c>
      <c r="O2" s="2">
        <v>5.3907853010000002</v>
      </c>
      <c r="P2" s="2">
        <v>0.2051856</v>
      </c>
      <c r="Q2">
        <f>SQRT(G2)</f>
        <v>0.45297417144910151</v>
      </c>
      <c r="R2">
        <f>SQRT(H2)</f>
        <v>0.36134838314291656</v>
      </c>
      <c r="S2">
        <f>SQRT(I2)</f>
        <v>0.5110237851607301</v>
      </c>
      <c r="T2">
        <f>SQRT(J2)</f>
        <v>0.57944650659055663</v>
      </c>
      <c r="U2">
        <f>SQRT(K2)</f>
        <v>0.57944650659055663</v>
      </c>
      <c r="V2">
        <f>SQRT(L2)</f>
        <v>0.19314883639307798</v>
      </c>
      <c r="W2">
        <f>SQRT(M2)</f>
        <v>0.19314883639307798</v>
      </c>
      <c r="X2">
        <f>SQRT(N2)</f>
        <v>0.47311609146170458</v>
      </c>
      <c r="Y2">
        <f>SQRT(O2)</f>
        <v>2.3218064736321158</v>
      </c>
      <c r="Z2">
        <f>SQRT(P2)</f>
        <v>0.45297417144910151</v>
      </c>
    </row>
    <row r="3" spans="1:26" x14ac:dyDescent="0.25">
      <c r="A3">
        <v>12</v>
      </c>
      <c r="B3" t="s">
        <v>99</v>
      </c>
      <c r="C3" t="s">
        <v>90</v>
      </c>
      <c r="D3">
        <v>11</v>
      </c>
      <c r="E3" t="s">
        <v>109</v>
      </c>
      <c r="F3" t="s">
        <v>104</v>
      </c>
      <c r="G3" s="2">
        <v>0.14792899400000001</v>
      </c>
      <c r="H3" s="2">
        <v>7.3964497000000004E-2</v>
      </c>
      <c r="I3" s="2">
        <v>0.14792899400000001</v>
      </c>
      <c r="J3" s="2">
        <v>0.184911243</v>
      </c>
      <c r="K3" s="2">
        <v>0.184911243</v>
      </c>
      <c r="L3" s="2">
        <v>0</v>
      </c>
      <c r="M3" s="2">
        <v>3.6982249000000002E-2</v>
      </c>
      <c r="N3" s="2">
        <v>0.12943787000000001</v>
      </c>
      <c r="O3" s="2">
        <v>5.7507396450000003</v>
      </c>
      <c r="P3" s="2">
        <v>0.110946746</v>
      </c>
      <c r="Q3">
        <f t="shared" ref="Q3:Q41" si="0">SQRT(G3)</f>
        <v>0.38461538450769234</v>
      </c>
      <c r="R3">
        <f>SQRT(H3)</f>
        <v>0.27196414653406065</v>
      </c>
      <c r="S3">
        <f>SQRT(I3)</f>
        <v>0.38461538450769234</v>
      </c>
      <c r="T3">
        <f>SQRT(J3)</f>
        <v>0.43001307305708741</v>
      </c>
      <c r="U3">
        <f>SQRT(K3)</f>
        <v>0.43001307305708741</v>
      </c>
      <c r="V3">
        <f>SQRT(L3)</f>
        <v>0</v>
      </c>
      <c r="W3">
        <f>SQRT(M3)</f>
        <v>0.19230769355384617</v>
      </c>
      <c r="X3">
        <f>SQRT(N3)</f>
        <v>0.35977474897496631</v>
      </c>
      <c r="Y3">
        <f t="shared" ref="Y3:Y41" si="1">SQRT(O3)</f>
        <v>2.3980699833407697</v>
      </c>
      <c r="Z3">
        <f t="shared" ref="Z3:Z41" si="2">SQRT(P3)</f>
        <v>0.33308669442053673</v>
      </c>
    </row>
    <row r="4" spans="1:26" x14ac:dyDescent="0.25">
      <c r="A4">
        <v>13</v>
      </c>
      <c r="B4" t="s">
        <v>99</v>
      </c>
      <c r="C4" t="s">
        <v>91</v>
      </c>
      <c r="D4">
        <v>13</v>
      </c>
      <c r="E4" t="s">
        <v>108</v>
      </c>
      <c r="F4" t="s">
        <v>104</v>
      </c>
      <c r="G4" s="2">
        <v>0.28985507199999999</v>
      </c>
      <c r="H4" s="2">
        <v>0</v>
      </c>
      <c r="I4" s="2">
        <v>0.21739130400000001</v>
      </c>
      <c r="J4" s="2">
        <v>0.28985507199999999</v>
      </c>
      <c r="K4" s="2">
        <v>0.28985507199999999</v>
      </c>
      <c r="L4" s="2">
        <v>0.108695652</v>
      </c>
      <c r="M4" s="2">
        <v>3.6231883999999999E-2</v>
      </c>
      <c r="N4" s="2">
        <v>0.108695652</v>
      </c>
      <c r="O4" s="2">
        <v>6.2681159419999997</v>
      </c>
      <c r="P4" s="2">
        <v>0.28985507199999999</v>
      </c>
      <c r="Q4">
        <f t="shared" si="0"/>
        <v>0.53838190162746002</v>
      </c>
      <c r="R4">
        <f>SQRT(H4)</f>
        <v>0</v>
      </c>
      <c r="S4">
        <f>SQRT(I4)</f>
        <v>0.46625240374715499</v>
      </c>
      <c r="T4">
        <f>SQRT(J4)</f>
        <v>0.53838190162746002</v>
      </c>
      <c r="U4">
        <f>SQRT(K4)</f>
        <v>0.53838190162746002</v>
      </c>
      <c r="V4">
        <f>SQRT(L4)</f>
        <v>0.3296902364341413</v>
      </c>
      <c r="W4">
        <f>SQRT(M4)</f>
        <v>0.19034674675444285</v>
      </c>
      <c r="X4">
        <f>SQRT(N4)</f>
        <v>0.3296902364341413</v>
      </c>
      <c r="Y4">
        <f t="shared" si="1"/>
        <v>2.5036205666993552</v>
      </c>
      <c r="Z4">
        <f t="shared" si="2"/>
        <v>0.53838190162746002</v>
      </c>
    </row>
    <row r="5" spans="1:26" x14ac:dyDescent="0.25">
      <c r="A5">
        <v>14</v>
      </c>
      <c r="B5" t="s">
        <v>99</v>
      </c>
      <c r="C5" t="s">
        <v>92</v>
      </c>
      <c r="D5">
        <v>13</v>
      </c>
      <c r="E5" t="s">
        <v>109</v>
      </c>
      <c r="F5" t="s">
        <v>104</v>
      </c>
      <c r="G5" s="2">
        <v>0.107565436</v>
      </c>
      <c r="H5" s="2">
        <v>0</v>
      </c>
      <c r="I5" s="2">
        <v>7.1710289999999996E-2</v>
      </c>
      <c r="J5" s="2">
        <v>0.39440659700000003</v>
      </c>
      <c r="K5" s="2">
        <v>0.39440659700000003</v>
      </c>
      <c r="L5" s="2">
        <v>3.5855144999999998E-2</v>
      </c>
      <c r="M5" s="2">
        <v>0</v>
      </c>
      <c r="N5" s="2">
        <v>7.1710289999999996E-2</v>
      </c>
      <c r="O5" s="2">
        <v>5.6651129439999997</v>
      </c>
      <c r="P5" s="2">
        <v>7.1710289999999996E-2</v>
      </c>
      <c r="Q5">
        <f t="shared" si="0"/>
        <v>0.32797169999864317</v>
      </c>
      <c r="R5">
        <f>SQRT(H5)</f>
        <v>0</v>
      </c>
      <c r="S5">
        <f>SQRT(I5)</f>
        <v>0.26778777044517921</v>
      </c>
      <c r="T5">
        <f>SQRT(J5)</f>
        <v>0.62801799098433475</v>
      </c>
      <c r="U5">
        <f>SQRT(K5)</f>
        <v>0.62801799098433475</v>
      </c>
      <c r="V5">
        <f>SQRT(L5)</f>
        <v>0.18935454840061275</v>
      </c>
      <c r="W5">
        <f>SQRT(M5)</f>
        <v>0</v>
      </c>
      <c r="X5">
        <f>SQRT(N5)</f>
        <v>0.26778777044517921</v>
      </c>
      <c r="Y5">
        <f t="shared" si="1"/>
        <v>2.3801497734386379</v>
      </c>
      <c r="Z5">
        <f t="shared" si="2"/>
        <v>0.26778777044517921</v>
      </c>
    </row>
    <row r="6" spans="1:26" x14ac:dyDescent="0.25">
      <c r="A6">
        <v>15</v>
      </c>
      <c r="B6" t="s">
        <v>99</v>
      </c>
      <c r="C6" t="s">
        <v>93</v>
      </c>
      <c r="D6">
        <v>26</v>
      </c>
      <c r="E6" t="s">
        <v>108</v>
      </c>
      <c r="F6" t="s">
        <v>104</v>
      </c>
      <c r="G6" s="2">
        <v>0.16560861199999999</v>
      </c>
      <c r="H6" s="2">
        <v>0.193210047</v>
      </c>
      <c r="I6" s="2">
        <v>0.16560861199999999</v>
      </c>
      <c r="J6" s="2">
        <v>0.12420645900000001</v>
      </c>
      <c r="K6" s="2">
        <v>0.12420645900000001</v>
      </c>
      <c r="L6" s="2">
        <v>4.1402152999999997E-2</v>
      </c>
      <c r="M6" s="2">
        <v>4.1402152999999997E-2</v>
      </c>
      <c r="N6" s="2">
        <v>0.151807894</v>
      </c>
      <c r="O6" s="2">
        <v>5.3132762900000001</v>
      </c>
      <c r="P6" s="2">
        <v>0.110405741</v>
      </c>
      <c r="Q6">
        <f t="shared" si="0"/>
        <v>0.4069503802676685</v>
      </c>
      <c r="R6">
        <f>SQRT(H6)</f>
        <v>0.43955664822636908</v>
      </c>
      <c r="S6">
        <f>SQRT(I6)</f>
        <v>0.4069503802676685</v>
      </c>
      <c r="T6">
        <f>SQRT(J6)</f>
        <v>0.35242936739153846</v>
      </c>
      <c r="U6">
        <f>SQRT(K6)</f>
        <v>0.35242936739153846</v>
      </c>
      <c r="V6">
        <f>SQRT(L6)</f>
        <v>0.20347519013383425</v>
      </c>
      <c r="W6">
        <f>SQRT(M6)</f>
        <v>0.20347519013383425</v>
      </c>
      <c r="X6">
        <f>SQRT(N6)</f>
        <v>0.38962532515225445</v>
      </c>
      <c r="Y6">
        <f t="shared" si="1"/>
        <v>2.305054509116867</v>
      </c>
      <c r="Z6">
        <f t="shared" si="2"/>
        <v>0.33227359359419462</v>
      </c>
    </row>
    <row r="7" spans="1:26" x14ac:dyDescent="0.25">
      <c r="A7">
        <v>16</v>
      </c>
      <c r="B7" t="s">
        <v>99</v>
      </c>
      <c r="C7" t="s">
        <v>94</v>
      </c>
      <c r="D7">
        <v>26</v>
      </c>
      <c r="E7" t="s">
        <v>109</v>
      </c>
      <c r="F7" t="s">
        <v>104</v>
      </c>
      <c r="G7" s="2">
        <v>0</v>
      </c>
      <c r="H7" s="2">
        <v>5.8377116E-2</v>
      </c>
      <c r="I7" s="2">
        <v>5.8377116E-2</v>
      </c>
      <c r="J7" s="2">
        <v>5.8377116E-2</v>
      </c>
      <c r="K7" s="2">
        <v>5.8377116E-2</v>
      </c>
      <c r="L7" s="2">
        <v>0</v>
      </c>
      <c r="M7" s="2">
        <v>5.8377116E-2</v>
      </c>
      <c r="N7" s="2">
        <v>5.8377116E-2</v>
      </c>
      <c r="O7" s="2">
        <v>4.9620548739999997</v>
      </c>
      <c r="P7" s="2">
        <v>5.8377116E-2</v>
      </c>
      <c r="Q7">
        <f t="shared" si="0"/>
        <v>0</v>
      </c>
      <c r="R7">
        <f>SQRT(H7)</f>
        <v>0.24161356749984053</v>
      </c>
      <c r="S7">
        <f>SQRT(I7)</f>
        <v>0.24161356749984053</v>
      </c>
      <c r="T7">
        <f>SQRT(J7)</f>
        <v>0.24161356749984053</v>
      </c>
      <c r="U7">
        <f>SQRT(K7)</f>
        <v>0.24161356749984053</v>
      </c>
      <c r="V7">
        <f>SQRT(L7)</f>
        <v>0</v>
      </c>
      <c r="W7">
        <f>SQRT(M7)</f>
        <v>0.24161356749984053</v>
      </c>
      <c r="X7">
        <f>SQRT(N7)</f>
        <v>0.24161356749984053</v>
      </c>
      <c r="Y7">
        <f t="shared" si="1"/>
        <v>2.2275670301923576</v>
      </c>
      <c r="Z7">
        <f t="shared" si="2"/>
        <v>0.24161356749984053</v>
      </c>
    </row>
    <row r="8" spans="1:26" x14ac:dyDescent="0.25">
      <c r="A8">
        <v>17</v>
      </c>
      <c r="B8" t="s">
        <v>99</v>
      </c>
      <c r="C8" t="s">
        <v>95</v>
      </c>
      <c r="D8">
        <v>34</v>
      </c>
      <c r="E8" t="s">
        <v>108</v>
      </c>
      <c r="F8" t="s">
        <v>104</v>
      </c>
      <c r="G8" s="2">
        <v>0.103412616</v>
      </c>
      <c r="H8" s="2">
        <v>2.5853154E-2</v>
      </c>
      <c r="I8" s="2">
        <v>7.7559461999999996E-2</v>
      </c>
      <c r="J8" s="2">
        <v>2.5853154E-2</v>
      </c>
      <c r="K8" s="2">
        <v>2.5853154E-2</v>
      </c>
      <c r="L8" s="2">
        <v>2.5853154E-2</v>
      </c>
      <c r="M8" s="2">
        <v>2.5853154E-2</v>
      </c>
      <c r="N8" s="2">
        <v>5.1706307999999999E-2</v>
      </c>
      <c r="O8" s="2">
        <v>5.5584281280000001</v>
      </c>
      <c r="P8" s="2">
        <v>0.18097207900000001</v>
      </c>
      <c r="Q8">
        <f t="shared" si="0"/>
        <v>0.32157832016477728</v>
      </c>
      <c r="R8">
        <f>SQRT(H8)</f>
        <v>0.16078916008238864</v>
      </c>
      <c r="S8">
        <f>SQRT(I8)</f>
        <v>0.27849499456902271</v>
      </c>
      <c r="T8">
        <f>SQRT(J8)</f>
        <v>0.16078916008238864</v>
      </c>
      <c r="U8">
        <f>SQRT(K8)</f>
        <v>0.16078916008238864</v>
      </c>
      <c r="V8">
        <f>SQRT(L8)</f>
        <v>0.16078916008238864</v>
      </c>
      <c r="W8">
        <f>SQRT(M8)</f>
        <v>0.16078916008238864</v>
      </c>
      <c r="X8">
        <f>SQRT(N8)</f>
        <v>0.22739021087109268</v>
      </c>
      <c r="Y8">
        <f t="shared" si="1"/>
        <v>2.3576318898420086</v>
      </c>
      <c r="Z8">
        <f t="shared" si="2"/>
        <v>0.42540813226829599</v>
      </c>
    </row>
    <row r="9" spans="1:26" x14ac:dyDescent="0.25">
      <c r="A9">
        <v>18</v>
      </c>
      <c r="B9" t="s">
        <v>99</v>
      </c>
      <c r="C9" t="s">
        <v>96</v>
      </c>
      <c r="D9">
        <v>34</v>
      </c>
      <c r="E9" t="s">
        <v>109</v>
      </c>
      <c r="F9" t="s">
        <v>104</v>
      </c>
      <c r="G9" s="2">
        <v>8.5585035000000004E-2</v>
      </c>
      <c r="H9" s="2">
        <v>3.6679300999999997E-2</v>
      </c>
      <c r="I9" s="2">
        <v>9.7811467999999999E-2</v>
      </c>
      <c r="J9" s="2">
        <v>9.7811467999999999E-2</v>
      </c>
      <c r="K9" s="2">
        <v>9.7811467999999999E-2</v>
      </c>
      <c r="L9" s="2">
        <v>6.1132168000000001E-2</v>
      </c>
      <c r="M9" s="2">
        <v>4.8905733999999999E-2</v>
      </c>
      <c r="N9" s="2">
        <v>9.7811467999999999E-2</v>
      </c>
      <c r="O9" s="2">
        <v>5.3062721599999998</v>
      </c>
      <c r="P9" s="2">
        <v>0.14671720299999999</v>
      </c>
      <c r="Q9">
        <f t="shared" si="0"/>
        <v>0.29254920099019244</v>
      </c>
      <c r="R9">
        <f>SQRT(H9)</f>
        <v>0.19151840903683384</v>
      </c>
      <c r="S9">
        <f>SQRT(I9)</f>
        <v>0.31274825019494512</v>
      </c>
      <c r="T9">
        <f>SQRT(J9)</f>
        <v>0.31274825019494512</v>
      </c>
      <c r="U9">
        <f>SQRT(K9)</f>
        <v>0.31274825019494512</v>
      </c>
      <c r="V9">
        <f>SQRT(L9)</f>
        <v>0.24724920222318211</v>
      </c>
      <c r="W9">
        <f>SQRT(M9)</f>
        <v>0.22114640851707268</v>
      </c>
      <c r="X9">
        <f>SQRT(N9)</f>
        <v>0.31274825019494512</v>
      </c>
      <c r="Y9">
        <f t="shared" si="1"/>
        <v>2.3035347099620616</v>
      </c>
      <c r="Z9">
        <f t="shared" si="2"/>
        <v>0.38303681676831014</v>
      </c>
    </row>
    <row r="10" spans="1:26" x14ac:dyDescent="0.25">
      <c r="A10">
        <v>19</v>
      </c>
      <c r="B10" t="s">
        <v>99</v>
      </c>
      <c r="C10" t="s">
        <v>97</v>
      </c>
      <c r="D10">
        <v>52</v>
      </c>
      <c r="E10" t="s">
        <v>108</v>
      </c>
      <c r="F10" t="s">
        <v>104</v>
      </c>
      <c r="G10" s="2">
        <v>5.7670127000000002E-2</v>
      </c>
      <c r="H10" s="2">
        <v>3.8446751000000001E-2</v>
      </c>
      <c r="I10" s="2">
        <v>0.115340254</v>
      </c>
      <c r="J10" s="2">
        <v>3.8446751000000001E-2</v>
      </c>
      <c r="K10" s="2">
        <v>3.8446751000000001E-2</v>
      </c>
      <c r="L10" s="2">
        <v>3.8446751000000001E-2</v>
      </c>
      <c r="M10" s="2">
        <v>1.9223376E-2</v>
      </c>
      <c r="N10" s="2">
        <v>7.6893502000000002E-2</v>
      </c>
      <c r="O10" s="2">
        <v>5.9207996920000001</v>
      </c>
      <c r="P10" s="2">
        <v>0.115340254</v>
      </c>
      <c r="Q10">
        <f t="shared" si="0"/>
        <v>0.24014605347579626</v>
      </c>
      <c r="R10">
        <f>SQRT(H10)</f>
        <v>0.19607843073627451</v>
      </c>
      <c r="S10">
        <f>SQRT(I10)</f>
        <v>0.3396178057758456</v>
      </c>
      <c r="T10">
        <f>SQRT(J10)</f>
        <v>0.19607843073627451</v>
      </c>
      <c r="U10">
        <f>SQRT(K10)</f>
        <v>0.19607843073627451</v>
      </c>
      <c r="V10">
        <f>SQRT(L10)</f>
        <v>0.19607843073627451</v>
      </c>
      <c r="W10">
        <f>SQRT(M10)</f>
        <v>0.13864838982115876</v>
      </c>
      <c r="X10">
        <f>SQRT(N10)</f>
        <v>0.27729677603607295</v>
      </c>
      <c r="Y10">
        <f t="shared" si="1"/>
        <v>2.433269342263614</v>
      </c>
      <c r="Z10">
        <f t="shared" si="2"/>
        <v>0.3396178057758456</v>
      </c>
    </row>
    <row r="11" spans="1:26" x14ac:dyDescent="0.25">
      <c r="A11">
        <v>20</v>
      </c>
      <c r="B11" t="s">
        <v>99</v>
      </c>
      <c r="C11" t="s">
        <v>98</v>
      </c>
      <c r="D11">
        <v>52</v>
      </c>
      <c r="E11" t="s">
        <v>109</v>
      </c>
      <c r="F11" t="s">
        <v>104</v>
      </c>
      <c r="G11" s="2">
        <v>0</v>
      </c>
      <c r="H11" s="2">
        <v>0</v>
      </c>
      <c r="I11" s="2">
        <v>0.189753321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5.8823529409999997</v>
      </c>
      <c r="P11" s="2">
        <v>0</v>
      </c>
      <c r="Q11">
        <f t="shared" si="0"/>
        <v>0</v>
      </c>
      <c r="R11">
        <f>SQRT(H11)</f>
        <v>0</v>
      </c>
      <c r="S11">
        <f>SQRT(I11)</f>
        <v>0.43560684223276386</v>
      </c>
      <c r="T11">
        <f>SQRT(J11)</f>
        <v>0</v>
      </c>
      <c r="U11">
        <f>SQRT(K11)</f>
        <v>0</v>
      </c>
      <c r="V11">
        <f>SQRT(L11)</f>
        <v>0</v>
      </c>
      <c r="W11">
        <f>SQRT(M11)</f>
        <v>0</v>
      </c>
      <c r="X11">
        <f>SQRT(N11)</f>
        <v>0</v>
      </c>
      <c r="Y11">
        <f t="shared" si="1"/>
        <v>2.4253562503269492</v>
      </c>
      <c r="Z11">
        <f t="shared" si="2"/>
        <v>0</v>
      </c>
    </row>
    <row r="12" spans="1:26" x14ac:dyDescent="0.25">
      <c r="A12">
        <v>21</v>
      </c>
      <c r="B12" t="s">
        <v>99</v>
      </c>
      <c r="C12" t="s">
        <v>89</v>
      </c>
      <c r="D12">
        <v>11</v>
      </c>
      <c r="E12" t="s">
        <v>108</v>
      </c>
      <c r="F12" t="s">
        <v>107</v>
      </c>
      <c r="G12" s="2">
        <v>0.25531914900000002</v>
      </c>
      <c r="H12" s="2">
        <v>8.5106382999999994E-2</v>
      </c>
      <c r="I12" s="2">
        <v>0.32340425499999997</v>
      </c>
      <c r="J12" s="2">
        <v>0.17021276599999999</v>
      </c>
      <c r="K12" s="2">
        <v>0.17021276599999999</v>
      </c>
      <c r="L12" s="2">
        <v>0.10212766</v>
      </c>
      <c r="M12" s="2">
        <v>6.8085106000000006E-2</v>
      </c>
      <c r="N12" s="2">
        <v>0.13617021300000001</v>
      </c>
      <c r="O12" s="2">
        <v>5.0723404260000002</v>
      </c>
      <c r="P12" s="2">
        <v>0.578723404</v>
      </c>
      <c r="Q12">
        <f t="shared" si="0"/>
        <v>0.50529115270307279</v>
      </c>
      <c r="R12">
        <f>SQRT(H12)</f>
        <v>0.29172998303225534</v>
      </c>
      <c r="S12">
        <f>SQRT(I12)</f>
        <v>0.56868642941431258</v>
      </c>
      <c r="T12">
        <f>SQRT(J12)</f>
        <v>0.41256849855508843</v>
      </c>
      <c r="U12">
        <f>SQRT(K12)</f>
        <v>0.41256849855508843</v>
      </c>
      <c r="V12">
        <f>SQRT(L12)</f>
        <v>0.31957418544056398</v>
      </c>
      <c r="W12">
        <f>SQRT(M12)</f>
        <v>0.26093122848750783</v>
      </c>
      <c r="X12">
        <f>SQRT(N12)</f>
        <v>0.36901248352867416</v>
      </c>
      <c r="Y12">
        <f t="shared" si="1"/>
        <v>2.2521856997148348</v>
      </c>
      <c r="Z12">
        <f t="shared" si="2"/>
        <v>0.76073872255854047</v>
      </c>
    </row>
    <row r="13" spans="1:26" x14ac:dyDescent="0.25">
      <c r="A13">
        <v>22</v>
      </c>
      <c r="B13" t="s">
        <v>99</v>
      </c>
      <c r="C13" t="s">
        <v>90</v>
      </c>
      <c r="D13">
        <v>11</v>
      </c>
      <c r="E13" t="s">
        <v>109</v>
      </c>
      <c r="F13" t="s">
        <v>107</v>
      </c>
      <c r="G13" s="2">
        <v>6.7851811999999997E-2</v>
      </c>
      <c r="H13" s="2">
        <v>0.189985073</v>
      </c>
      <c r="I13" s="2">
        <v>0.12213326100000001</v>
      </c>
      <c r="J13" s="2">
        <v>8.1422174E-2</v>
      </c>
      <c r="K13" s="2">
        <v>8.1422174E-2</v>
      </c>
      <c r="L13" s="2">
        <v>5.4281449000000002E-2</v>
      </c>
      <c r="M13" s="2">
        <v>5.4281449000000002E-2</v>
      </c>
      <c r="N13" s="2">
        <v>9.4992536000000002E-2</v>
      </c>
      <c r="O13" s="2">
        <v>5.5638485549999999</v>
      </c>
      <c r="P13" s="2">
        <v>0.24426652200000001</v>
      </c>
      <c r="Q13">
        <f t="shared" si="0"/>
        <v>0.26048380371915641</v>
      </c>
      <c r="R13">
        <f>SQRT(H13)</f>
        <v>0.43587277157445842</v>
      </c>
      <c r="S13">
        <f>SQRT(I13)</f>
        <v>0.34947569443381898</v>
      </c>
      <c r="T13">
        <f>SQRT(J13)</f>
        <v>0.2853457096225559</v>
      </c>
      <c r="U13">
        <f>SQRT(K13)</f>
        <v>0.2853457096225559</v>
      </c>
      <c r="V13">
        <f>SQRT(L13)</f>
        <v>0.23298379557385532</v>
      </c>
      <c r="W13">
        <f>SQRT(M13)</f>
        <v>0.23298379557385532</v>
      </c>
      <c r="X13">
        <f>SQRT(N13)</f>
        <v>0.3082085917037356</v>
      </c>
      <c r="Y13">
        <f t="shared" si="1"/>
        <v>2.35878115877671</v>
      </c>
      <c r="Z13">
        <f t="shared" si="2"/>
        <v>0.49423326678806234</v>
      </c>
    </row>
    <row r="14" spans="1:26" x14ac:dyDescent="0.25">
      <c r="A14">
        <v>23</v>
      </c>
      <c r="B14" t="s">
        <v>99</v>
      </c>
      <c r="C14" t="s">
        <v>91</v>
      </c>
      <c r="D14">
        <v>13</v>
      </c>
      <c r="E14" t="s">
        <v>108</v>
      </c>
      <c r="F14" t="s">
        <v>107</v>
      </c>
      <c r="G14" s="2">
        <v>3.6832413000000001E-2</v>
      </c>
      <c r="H14" s="2">
        <v>0.12891344399999999</v>
      </c>
      <c r="I14" s="2">
        <v>0.18416206299999999</v>
      </c>
      <c r="J14" s="2">
        <v>0.165745856</v>
      </c>
      <c r="K14" s="2">
        <v>0.165745856</v>
      </c>
      <c r="L14" s="2">
        <v>0.12891344399999999</v>
      </c>
      <c r="M14" s="2">
        <v>1.8416206000000001E-2</v>
      </c>
      <c r="N14" s="2">
        <v>3.6832413000000001E-2</v>
      </c>
      <c r="O14" s="2">
        <v>5.4511970529999996</v>
      </c>
      <c r="P14" s="2">
        <v>0.25782688799999998</v>
      </c>
      <c r="Q14">
        <f t="shared" si="0"/>
        <v>0.1919177245592496</v>
      </c>
      <c r="R14">
        <f>SQRT(H14)</f>
        <v>0.35904518378610789</v>
      </c>
      <c r="S14">
        <f>SQRT(I14)</f>
        <v>0.42914107587132694</v>
      </c>
      <c r="T14">
        <f>SQRT(J14)</f>
        <v>0.40711897032685668</v>
      </c>
      <c r="U14">
        <f>SQRT(K14)</f>
        <v>0.40711897032685668</v>
      </c>
      <c r="V14">
        <f>SQRT(L14)</f>
        <v>0.35904518378610789</v>
      </c>
      <c r="W14">
        <f>SQRT(M14)</f>
        <v>0.13570632262352408</v>
      </c>
      <c r="X14">
        <f>SQRT(N14)</f>
        <v>0.1919177245592496</v>
      </c>
      <c r="Y14">
        <f t="shared" si="1"/>
        <v>2.3347798724933364</v>
      </c>
      <c r="Z14">
        <f t="shared" si="2"/>
        <v>0.5077665684150543</v>
      </c>
    </row>
    <row r="15" spans="1:26" x14ac:dyDescent="0.25">
      <c r="A15">
        <v>24</v>
      </c>
      <c r="B15" t="s">
        <v>99</v>
      </c>
      <c r="C15" t="s">
        <v>92</v>
      </c>
      <c r="D15">
        <v>13</v>
      </c>
      <c r="E15" t="s">
        <v>109</v>
      </c>
      <c r="F15" t="s">
        <v>107</v>
      </c>
      <c r="G15" s="2">
        <v>0.106382979</v>
      </c>
      <c r="H15" s="2">
        <v>0.106382979</v>
      </c>
      <c r="I15" s="2">
        <v>0.21276595700000001</v>
      </c>
      <c r="J15" s="2">
        <v>0</v>
      </c>
      <c r="K15" s="2">
        <v>0</v>
      </c>
      <c r="L15" s="2">
        <v>0.106382979</v>
      </c>
      <c r="M15" s="2">
        <v>0</v>
      </c>
      <c r="N15" s="2">
        <v>0</v>
      </c>
      <c r="O15" s="2">
        <v>6.3829787229999999</v>
      </c>
      <c r="P15" s="2">
        <v>0.42553191499999998</v>
      </c>
      <c r="Q15">
        <f t="shared" si="0"/>
        <v>0.32616403695073437</v>
      </c>
      <c r="R15">
        <f>SQRT(H15)</f>
        <v>0.32616403695073437</v>
      </c>
      <c r="S15">
        <f>SQRT(I15)</f>
        <v>0.46126560353011364</v>
      </c>
      <c r="T15">
        <f>SQRT(J15)</f>
        <v>0</v>
      </c>
      <c r="U15">
        <f>SQRT(K15)</f>
        <v>0</v>
      </c>
      <c r="V15">
        <f>SQRT(L15)</f>
        <v>0.32616403695073437</v>
      </c>
      <c r="W15">
        <f>SQRT(M15)</f>
        <v>0</v>
      </c>
      <c r="X15">
        <f>SQRT(N15)</f>
        <v>0</v>
      </c>
      <c r="Y15">
        <f t="shared" si="1"/>
        <v>2.5264557631195523</v>
      </c>
      <c r="Z15">
        <f t="shared" si="2"/>
        <v>0.6523280731349832</v>
      </c>
    </row>
    <row r="16" spans="1:26" x14ac:dyDescent="0.25">
      <c r="A16">
        <v>25</v>
      </c>
      <c r="B16" t="s">
        <v>99</v>
      </c>
      <c r="C16" t="s">
        <v>93</v>
      </c>
      <c r="D16">
        <v>26</v>
      </c>
      <c r="E16" t="s">
        <v>108</v>
      </c>
      <c r="F16" t="s">
        <v>107</v>
      </c>
      <c r="G16" s="2">
        <v>7.1479628000000003E-2</v>
      </c>
      <c r="H16" s="2">
        <v>7.1479628000000003E-2</v>
      </c>
      <c r="I16" s="2">
        <v>0</v>
      </c>
      <c r="J16" s="2">
        <v>0</v>
      </c>
      <c r="K16" s="2">
        <v>0</v>
      </c>
      <c r="L16" s="2">
        <v>7.1479628000000003E-2</v>
      </c>
      <c r="M16" s="2">
        <v>0</v>
      </c>
      <c r="N16" s="2">
        <v>0</v>
      </c>
      <c r="O16" s="2">
        <v>5.2180128659999996</v>
      </c>
      <c r="P16" s="2">
        <v>0.14295925700000001</v>
      </c>
      <c r="Q16">
        <f t="shared" si="0"/>
        <v>0.2673567429484433</v>
      </c>
      <c r="R16">
        <f>SQRT(H16)</f>
        <v>0.2673567429484433</v>
      </c>
      <c r="S16">
        <f>SQRT(I16)</f>
        <v>0</v>
      </c>
      <c r="T16">
        <f>SQRT(J16)</f>
        <v>0</v>
      </c>
      <c r="U16">
        <f>SQRT(K16)</f>
        <v>0</v>
      </c>
      <c r="V16">
        <f>SQRT(L16)</f>
        <v>0.2673567429484433</v>
      </c>
      <c r="W16">
        <f>SQRT(M16)</f>
        <v>0</v>
      </c>
      <c r="X16">
        <f>SQRT(N16)</f>
        <v>0</v>
      </c>
      <c r="Y16">
        <f t="shared" si="1"/>
        <v>2.2842970179028819</v>
      </c>
      <c r="Z16">
        <f t="shared" si="2"/>
        <v>0.37809953319198902</v>
      </c>
    </row>
    <row r="17" spans="1:26" x14ac:dyDescent="0.25">
      <c r="A17">
        <v>26</v>
      </c>
      <c r="B17" t="s">
        <v>99</v>
      </c>
      <c r="C17" t="s">
        <v>94</v>
      </c>
      <c r="D17">
        <v>26</v>
      </c>
      <c r="E17" t="s">
        <v>109</v>
      </c>
      <c r="F17" t="s">
        <v>107</v>
      </c>
      <c r="G17" s="2">
        <v>3.2733223999999998E-2</v>
      </c>
      <c r="H17" s="2">
        <v>3.2733223999999998E-2</v>
      </c>
      <c r="I17" s="2">
        <v>3.2733223999999998E-2</v>
      </c>
      <c r="J17" s="2">
        <v>0</v>
      </c>
      <c r="K17" s="2">
        <v>0</v>
      </c>
      <c r="L17" s="2">
        <v>9.8199673000000001E-2</v>
      </c>
      <c r="M17" s="2">
        <v>6.5466447999999997E-2</v>
      </c>
      <c r="N17" s="2">
        <v>0.13093289699999999</v>
      </c>
      <c r="O17" s="2">
        <v>4.7790507360000003</v>
      </c>
      <c r="P17" s="2">
        <v>0.196399345</v>
      </c>
      <c r="Q17">
        <f t="shared" si="0"/>
        <v>0.18092325444784593</v>
      </c>
      <c r="R17">
        <f>SQRT(H17)</f>
        <v>0.18092325444784593</v>
      </c>
      <c r="S17">
        <f>SQRT(I17)</f>
        <v>0.18092325444784593</v>
      </c>
      <c r="T17">
        <f>SQRT(J17)</f>
        <v>0</v>
      </c>
      <c r="U17">
        <f>SQRT(K17)</f>
        <v>0</v>
      </c>
      <c r="V17">
        <f>SQRT(L17)</f>
        <v>0.31336827056994776</v>
      </c>
      <c r="W17">
        <f>SQRT(M17)</f>
        <v>0.2558641201888221</v>
      </c>
      <c r="X17">
        <f>SQRT(N17)</f>
        <v>0.36184651027749321</v>
      </c>
      <c r="Y17">
        <f t="shared" si="1"/>
        <v>2.1861040085046275</v>
      </c>
      <c r="Z17">
        <f t="shared" si="2"/>
        <v>0.44316965712918571</v>
      </c>
    </row>
    <row r="18" spans="1:26" x14ac:dyDescent="0.25">
      <c r="A18">
        <v>27</v>
      </c>
      <c r="B18" t="s">
        <v>99</v>
      </c>
      <c r="C18" t="s">
        <v>95</v>
      </c>
      <c r="D18">
        <v>34</v>
      </c>
      <c r="E18" t="s">
        <v>108</v>
      </c>
      <c r="F18" t="s">
        <v>107</v>
      </c>
      <c r="G18" s="2">
        <v>8.9429439999999999E-2</v>
      </c>
      <c r="H18" s="2">
        <v>7.1543551999999996E-2</v>
      </c>
      <c r="I18" s="2">
        <v>0.125201216</v>
      </c>
      <c r="J18" s="2">
        <v>0.107315328</v>
      </c>
      <c r="K18" s="2">
        <v>0.107315328</v>
      </c>
      <c r="L18" s="2">
        <v>5.3657664000000001E-2</v>
      </c>
      <c r="M18" s="2">
        <v>5.3657664000000001E-2</v>
      </c>
      <c r="N18" s="2">
        <v>5.3657664000000001E-2</v>
      </c>
      <c r="O18" s="2">
        <v>5.544625291</v>
      </c>
      <c r="P18" s="2">
        <v>0.23251654399999999</v>
      </c>
      <c r="Q18">
        <f t="shared" si="0"/>
        <v>0.29904755474673256</v>
      </c>
      <c r="R18">
        <f>SQRT(H18)</f>
        <v>0.26747626436751354</v>
      </c>
      <c r="S18">
        <f>SQRT(I18)</f>
        <v>0.35383783856450401</v>
      </c>
      <c r="T18">
        <f>SQRT(J18)</f>
        <v>0.32759018300309306</v>
      </c>
      <c r="U18">
        <f>SQRT(K18)</f>
        <v>0.32759018300309306</v>
      </c>
      <c r="V18">
        <f>SQRT(L18)</f>
        <v>0.23164123985162918</v>
      </c>
      <c r="W18">
        <f>SQRT(M18)</f>
        <v>0.23164123985162918</v>
      </c>
      <c r="X18">
        <f>SQRT(N18)</f>
        <v>0.23164123985162918</v>
      </c>
      <c r="Y18">
        <f t="shared" si="1"/>
        <v>2.3547028031155013</v>
      </c>
      <c r="Z18">
        <f t="shared" si="2"/>
        <v>0.48219969307331584</v>
      </c>
    </row>
    <row r="19" spans="1:26" x14ac:dyDescent="0.25">
      <c r="A19">
        <v>28</v>
      </c>
      <c r="B19" t="s">
        <v>99</v>
      </c>
      <c r="C19" t="s">
        <v>96</v>
      </c>
      <c r="D19">
        <v>34</v>
      </c>
      <c r="E19" t="s">
        <v>109</v>
      </c>
      <c r="F19" t="s">
        <v>107</v>
      </c>
      <c r="G19" s="2">
        <v>0.26075619300000002</v>
      </c>
      <c r="H19" s="2">
        <v>0</v>
      </c>
      <c r="I19" s="2">
        <v>0.130378096</v>
      </c>
      <c r="J19" s="2">
        <v>0</v>
      </c>
      <c r="K19" s="2">
        <v>0</v>
      </c>
      <c r="L19" s="2">
        <v>0.130378096</v>
      </c>
      <c r="M19" s="2">
        <v>0</v>
      </c>
      <c r="N19" s="2">
        <v>0</v>
      </c>
      <c r="O19" s="2">
        <v>5.7366362449999997</v>
      </c>
      <c r="P19" s="2">
        <v>0.130378096</v>
      </c>
      <c r="Q19">
        <f t="shared" si="0"/>
        <v>0.51064292122774013</v>
      </c>
      <c r="R19">
        <f>SQRT(H19)</f>
        <v>0</v>
      </c>
      <c r="S19">
        <f>SQRT(I19)</f>
        <v>0.36107907167267395</v>
      </c>
      <c r="T19">
        <f>SQRT(J19)</f>
        <v>0</v>
      </c>
      <c r="U19">
        <f>SQRT(K19)</f>
        <v>0</v>
      </c>
      <c r="V19">
        <f>SQRT(L19)</f>
        <v>0.36107907167267395</v>
      </c>
      <c r="W19">
        <f>SQRT(M19)</f>
        <v>0</v>
      </c>
      <c r="X19">
        <f>SQRT(N19)</f>
        <v>0</v>
      </c>
      <c r="Y19">
        <f t="shared" si="1"/>
        <v>2.3951276051601091</v>
      </c>
      <c r="Z19">
        <f t="shared" si="2"/>
        <v>0.36107907167267395</v>
      </c>
    </row>
    <row r="20" spans="1:26" x14ac:dyDescent="0.25">
      <c r="A20">
        <v>29</v>
      </c>
      <c r="B20" t="s">
        <v>99</v>
      </c>
      <c r="C20" t="s">
        <v>97</v>
      </c>
      <c r="D20">
        <v>52</v>
      </c>
      <c r="E20" t="s">
        <v>108</v>
      </c>
      <c r="F20" t="s">
        <v>107</v>
      </c>
      <c r="G20" s="2">
        <v>0.125628141</v>
      </c>
      <c r="H20" s="2">
        <v>0.125628141</v>
      </c>
      <c r="I20" s="2">
        <v>0.125628141</v>
      </c>
      <c r="J20" s="2">
        <v>0</v>
      </c>
      <c r="K20" s="2">
        <v>0</v>
      </c>
      <c r="L20" s="2">
        <v>0</v>
      </c>
      <c r="M20" s="2">
        <v>0.125628141</v>
      </c>
      <c r="N20" s="2">
        <v>0.125628141</v>
      </c>
      <c r="O20" s="2">
        <v>3.8944723620000001</v>
      </c>
      <c r="P20" s="2">
        <v>0.25125628100000003</v>
      </c>
      <c r="Q20">
        <f t="shared" si="0"/>
        <v>0.35444060292240787</v>
      </c>
      <c r="R20">
        <f>SQRT(H20)</f>
        <v>0.35444060292240787</v>
      </c>
      <c r="S20">
        <f>SQRT(I20)</f>
        <v>0.35444060292240787</v>
      </c>
      <c r="T20">
        <f>SQRT(J20)</f>
        <v>0</v>
      </c>
      <c r="U20">
        <f>SQRT(K20)</f>
        <v>0</v>
      </c>
      <c r="V20">
        <f>SQRT(L20)</f>
        <v>0</v>
      </c>
      <c r="W20">
        <f>SQRT(M20)</f>
        <v>0.35444060292240787</v>
      </c>
      <c r="X20">
        <f>SQRT(N20)</f>
        <v>0.35444060292240787</v>
      </c>
      <c r="Y20">
        <f t="shared" si="1"/>
        <v>1.973441755411089</v>
      </c>
      <c r="Z20">
        <f t="shared" si="2"/>
        <v>0.5012547067110692</v>
      </c>
    </row>
    <row r="21" spans="1:26" x14ac:dyDescent="0.25">
      <c r="A21">
        <v>30</v>
      </c>
      <c r="B21" t="s">
        <v>99</v>
      </c>
      <c r="C21" t="s">
        <v>98</v>
      </c>
      <c r="D21">
        <v>52</v>
      </c>
      <c r="E21" t="s">
        <v>109</v>
      </c>
      <c r="F21" t="s">
        <v>107</v>
      </c>
      <c r="G21" s="2">
        <v>0.11961722499999999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6.4593301439999999</v>
      </c>
      <c r="P21" s="2">
        <v>0.23923444999999999</v>
      </c>
      <c r="Q21">
        <f t="shared" si="0"/>
        <v>0.34585723210596592</v>
      </c>
      <c r="R21">
        <f>SQRT(H21)</f>
        <v>0</v>
      </c>
      <c r="S21">
        <f>SQRT(I21)</f>
        <v>0</v>
      </c>
      <c r="T21">
        <f>SQRT(J21)</f>
        <v>0</v>
      </c>
      <c r="U21">
        <f>SQRT(K21)</f>
        <v>0</v>
      </c>
      <c r="V21">
        <f>SQRT(L21)</f>
        <v>0</v>
      </c>
      <c r="W21">
        <f>SQRT(M21)</f>
        <v>0</v>
      </c>
      <c r="X21">
        <f>SQRT(N21)</f>
        <v>0</v>
      </c>
      <c r="Y21">
        <f t="shared" si="1"/>
        <v>2.541521226352438</v>
      </c>
      <c r="Z21">
        <f t="shared" si="2"/>
        <v>0.48911598828907649</v>
      </c>
    </row>
    <row r="22" spans="1:26" x14ac:dyDescent="0.25">
      <c r="A22">
        <v>31</v>
      </c>
      <c r="B22" t="s">
        <v>99</v>
      </c>
      <c r="C22" t="s">
        <v>89</v>
      </c>
      <c r="D22">
        <v>11</v>
      </c>
      <c r="E22" t="s">
        <v>108</v>
      </c>
      <c r="F22" t="s">
        <v>105</v>
      </c>
      <c r="G22" s="2">
        <v>0.201005025</v>
      </c>
      <c r="H22" s="2">
        <v>0.13400334999999999</v>
      </c>
      <c r="I22" s="2">
        <v>6.7001674999999997E-2</v>
      </c>
      <c r="J22" s="2">
        <v>3.3500837999999998E-2</v>
      </c>
      <c r="K22" s="2">
        <v>3.3500837999999998E-2</v>
      </c>
      <c r="L22" s="2">
        <v>6.7001674999999997E-2</v>
      </c>
      <c r="M22" s="2">
        <v>0.201005025</v>
      </c>
      <c r="N22" s="2">
        <v>0.167504188</v>
      </c>
      <c r="O22" s="2">
        <v>3.5845896150000001</v>
      </c>
      <c r="P22" s="2">
        <v>0.53601339999999997</v>
      </c>
      <c r="Q22">
        <f t="shared" si="0"/>
        <v>0.44833583952211536</v>
      </c>
      <c r="R22">
        <f>SQRT(H22)</f>
        <v>0.36606468007716886</v>
      </c>
      <c r="S22">
        <f>SQRT(I22)</f>
        <v>0.25884681763545014</v>
      </c>
      <c r="T22">
        <f>SQRT(J22)</f>
        <v>0.18303234140446326</v>
      </c>
      <c r="U22">
        <f>SQRT(K22)</f>
        <v>0.18303234140446326</v>
      </c>
      <c r="V22">
        <f>SQRT(L22)</f>
        <v>0.25884681763545014</v>
      </c>
      <c r="W22">
        <f>SQRT(M22)</f>
        <v>0.44833583952211536</v>
      </c>
      <c r="X22">
        <f>SQRT(N22)</f>
        <v>0.40927275501797089</v>
      </c>
      <c r="Y22">
        <f t="shared" si="1"/>
        <v>1.8933012478208533</v>
      </c>
      <c r="Z22">
        <f t="shared" si="2"/>
        <v>0.73212936015433772</v>
      </c>
    </row>
    <row r="23" spans="1:26" x14ac:dyDescent="0.25">
      <c r="A23">
        <v>32</v>
      </c>
      <c r="B23" t="s">
        <v>99</v>
      </c>
      <c r="C23" t="s">
        <v>90</v>
      </c>
      <c r="D23">
        <v>11</v>
      </c>
      <c r="E23" t="s">
        <v>109</v>
      </c>
      <c r="F23" t="s">
        <v>105</v>
      </c>
      <c r="G23" s="2">
        <v>4.7766898000000002E-2</v>
      </c>
      <c r="H23" s="2">
        <v>4.7766898000000002E-2</v>
      </c>
      <c r="I23" s="2">
        <v>4.7766898000000002E-2</v>
      </c>
      <c r="J23" s="2">
        <v>4.7766898000000002E-2</v>
      </c>
      <c r="K23" s="2">
        <v>4.7766898000000002E-2</v>
      </c>
      <c r="L23" s="2">
        <v>2.3883449000000001E-2</v>
      </c>
      <c r="M23" s="2">
        <v>2.3883449000000001E-2</v>
      </c>
      <c r="N23" s="2">
        <v>7.1650346000000004E-2</v>
      </c>
      <c r="O23" s="2">
        <v>4.5139718179999999</v>
      </c>
      <c r="P23" s="2">
        <v>0.26271793599999999</v>
      </c>
      <c r="Q23">
        <f t="shared" si="0"/>
        <v>0.21855639546808051</v>
      </c>
      <c r="R23">
        <f>SQRT(H23)</f>
        <v>0.21855639546808051</v>
      </c>
      <c r="S23">
        <f>SQRT(I23)</f>
        <v>0.21855639546808051</v>
      </c>
      <c r="T23">
        <f>SQRT(J23)</f>
        <v>0.21855639546808051</v>
      </c>
      <c r="U23">
        <f>SQRT(K23)</f>
        <v>0.21855639546808051</v>
      </c>
      <c r="V23">
        <f>SQRT(L23)</f>
        <v>0.15454270930716854</v>
      </c>
      <c r="W23">
        <f>SQRT(M23)</f>
        <v>0.15454270930716854</v>
      </c>
      <c r="X23">
        <f>SQRT(N23)</f>
        <v>0.26767582259143241</v>
      </c>
      <c r="Y23">
        <f t="shared" si="1"/>
        <v>2.124610980391469</v>
      </c>
      <c r="Z23">
        <f t="shared" si="2"/>
        <v>0.51256017793035769</v>
      </c>
    </row>
    <row r="24" spans="1:26" x14ac:dyDescent="0.25">
      <c r="A24">
        <v>33</v>
      </c>
      <c r="B24" t="s">
        <v>99</v>
      </c>
      <c r="C24" t="s">
        <v>91</v>
      </c>
      <c r="D24">
        <v>13</v>
      </c>
      <c r="E24" t="s">
        <v>108</v>
      </c>
      <c r="F24" t="s">
        <v>105</v>
      </c>
      <c r="G24" s="2">
        <v>4.0420372000000003E-2</v>
      </c>
      <c r="H24" s="2">
        <v>8.0840744000000006E-2</v>
      </c>
      <c r="I24" s="2">
        <v>8.0840744000000006E-2</v>
      </c>
      <c r="J24" s="2">
        <v>0</v>
      </c>
      <c r="K24" s="2">
        <v>0</v>
      </c>
      <c r="L24" s="2">
        <v>4.0420372000000003E-2</v>
      </c>
      <c r="M24" s="2">
        <v>0</v>
      </c>
      <c r="N24" s="2">
        <v>4.0420372000000003E-2</v>
      </c>
      <c r="O24" s="2">
        <v>3.5165723519999998</v>
      </c>
      <c r="P24" s="2">
        <v>0.28294260300000001</v>
      </c>
      <c r="Q24">
        <f t="shared" si="0"/>
        <v>0.20104818327953128</v>
      </c>
      <c r="R24">
        <f>SQRT(H24)</f>
        <v>0.28432506748438485</v>
      </c>
      <c r="S24">
        <f>SQRT(I24)</f>
        <v>0.28432506748438485</v>
      </c>
      <c r="T24">
        <f>SQRT(J24)</f>
        <v>0</v>
      </c>
      <c r="U24">
        <f>SQRT(K24)</f>
        <v>0</v>
      </c>
      <c r="V24">
        <f>SQRT(L24)</f>
        <v>0.20104818327953128</v>
      </c>
      <c r="W24">
        <f>SQRT(M24)</f>
        <v>0</v>
      </c>
      <c r="X24">
        <f>SQRT(N24)</f>
        <v>0.20104818327953128</v>
      </c>
      <c r="Y24">
        <f t="shared" si="1"/>
        <v>1.8752526101834921</v>
      </c>
      <c r="Z24">
        <f t="shared" si="2"/>
        <v>0.53192349355898916</v>
      </c>
    </row>
    <row r="25" spans="1:26" x14ac:dyDescent="0.25">
      <c r="A25">
        <v>34</v>
      </c>
      <c r="B25" t="s">
        <v>99</v>
      </c>
      <c r="C25" t="s">
        <v>92</v>
      </c>
      <c r="D25">
        <v>13</v>
      </c>
      <c r="E25" t="s">
        <v>109</v>
      </c>
      <c r="F25" t="s">
        <v>105</v>
      </c>
      <c r="G25" s="2">
        <v>0</v>
      </c>
      <c r="H25" s="2">
        <v>7.0571629999999996E-2</v>
      </c>
      <c r="I25" s="2">
        <v>7.0571629999999996E-2</v>
      </c>
      <c r="J25" s="2">
        <v>3.5285814999999998E-2</v>
      </c>
      <c r="K25" s="2">
        <v>3.5285814999999998E-2</v>
      </c>
      <c r="L25" s="2">
        <v>3.5285814999999998E-2</v>
      </c>
      <c r="M25" s="2">
        <v>3.5285814999999998E-2</v>
      </c>
      <c r="N25" s="2">
        <v>0</v>
      </c>
      <c r="O25" s="2">
        <v>4.0578687369999997</v>
      </c>
      <c r="P25" s="2">
        <v>0.31757233600000001</v>
      </c>
      <c r="Q25">
        <f t="shared" si="0"/>
        <v>0</v>
      </c>
      <c r="R25">
        <f>SQRT(H25)</f>
        <v>0.26565321379573031</v>
      </c>
      <c r="S25">
        <f>SQRT(I25)</f>
        <v>0.26565321379573031</v>
      </c>
      <c r="T25">
        <f>SQRT(J25)</f>
        <v>0.1878451889189606</v>
      </c>
      <c r="U25">
        <f>SQRT(K25)</f>
        <v>0.1878451889189606</v>
      </c>
      <c r="V25">
        <f>SQRT(L25)</f>
        <v>0.1878451889189606</v>
      </c>
      <c r="W25">
        <f>SQRT(M25)</f>
        <v>0.1878451889189606</v>
      </c>
      <c r="X25">
        <f>SQRT(N25)</f>
        <v>0</v>
      </c>
      <c r="Y25">
        <f t="shared" si="1"/>
        <v>2.0144152345035518</v>
      </c>
      <c r="Z25">
        <f t="shared" si="2"/>
        <v>0.56353556764413726</v>
      </c>
    </row>
    <row r="26" spans="1:26" x14ac:dyDescent="0.25">
      <c r="A26">
        <v>35</v>
      </c>
      <c r="B26" t="s">
        <v>99</v>
      </c>
      <c r="C26" t="s">
        <v>93</v>
      </c>
      <c r="D26">
        <v>26</v>
      </c>
      <c r="E26" t="s">
        <v>108</v>
      </c>
      <c r="F26" t="s">
        <v>105</v>
      </c>
      <c r="G26" s="2">
        <v>9.7339389999999998E-2</v>
      </c>
      <c r="H26" s="2">
        <v>9.7339389999999998E-2</v>
      </c>
      <c r="I26" s="2">
        <v>0.12978585300000001</v>
      </c>
      <c r="J26" s="2">
        <v>0</v>
      </c>
      <c r="K26" s="2">
        <v>0</v>
      </c>
      <c r="L26" s="2">
        <v>0.12978585300000001</v>
      </c>
      <c r="M26" s="2">
        <v>6.4892927000000003E-2</v>
      </c>
      <c r="N26" s="2">
        <v>6.4892927000000003E-2</v>
      </c>
      <c r="O26" s="2">
        <v>3.828682674</v>
      </c>
      <c r="P26" s="2">
        <v>0.42180402299999997</v>
      </c>
      <c r="Q26">
        <f t="shared" si="0"/>
        <v>0.31199261209201734</v>
      </c>
      <c r="R26">
        <f>SQRT(H26)</f>
        <v>0.31199261209201734</v>
      </c>
      <c r="S26">
        <f>SQRT(I26)</f>
        <v>0.36025803669037004</v>
      </c>
      <c r="T26">
        <f>SQRT(J26)</f>
        <v>0</v>
      </c>
      <c r="U26">
        <f>SQRT(K26)</f>
        <v>0</v>
      </c>
      <c r="V26">
        <f>SQRT(L26)</f>
        <v>0.36025803669037004</v>
      </c>
      <c r="W26">
        <f>SQRT(M26)</f>
        <v>0.25474090170210201</v>
      </c>
      <c r="X26">
        <f>SQRT(N26)</f>
        <v>0.25474090170210201</v>
      </c>
      <c r="Y26">
        <f t="shared" si="1"/>
        <v>1.9567019890622077</v>
      </c>
      <c r="Z26">
        <f t="shared" si="2"/>
        <v>0.649464412419957</v>
      </c>
    </row>
    <row r="27" spans="1:26" x14ac:dyDescent="0.25">
      <c r="A27">
        <v>36</v>
      </c>
      <c r="B27" t="s">
        <v>99</v>
      </c>
      <c r="C27" t="s">
        <v>94</v>
      </c>
      <c r="D27">
        <v>26</v>
      </c>
      <c r="E27" t="s">
        <v>109</v>
      </c>
      <c r="F27" t="s">
        <v>105</v>
      </c>
      <c r="G27" s="2">
        <v>0.100452034</v>
      </c>
      <c r="H27" s="2">
        <v>5.0226016999999998E-2</v>
      </c>
      <c r="I27" s="2">
        <v>7.5339026000000003E-2</v>
      </c>
      <c r="J27" s="2">
        <v>0</v>
      </c>
      <c r="K27" s="2">
        <v>0</v>
      </c>
      <c r="L27" s="2">
        <v>2.5113008999999999E-2</v>
      </c>
      <c r="M27" s="2">
        <v>0</v>
      </c>
      <c r="N27" s="2">
        <v>2.5113008999999999E-2</v>
      </c>
      <c r="O27" s="2">
        <v>4.5705675540000001</v>
      </c>
      <c r="P27" s="2">
        <v>0.17579106</v>
      </c>
      <c r="Q27">
        <f t="shared" si="0"/>
        <v>0.31694168864319505</v>
      </c>
      <c r="R27">
        <f>SQRT(H27)</f>
        <v>0.22411161728031859</v>
      </c>
      <c r="S27">
        <f>SQRT(I27)</f>
        <v>0.27447955479415947</v>
      </c>
      <c r="T27">
        <f>SQRT(J27)</f>
        <v>0</v>
      </c>
      <c r="U27">
        <f>SQRT(K27)</f>
        <v>0</v>
      </c>
      <c r="V27">
        <f>SQRT(L27)</f>
        <v>0.15847084589917476</v>
      </c>
      <c r="W27">
        <f>SQRT(M27)</f>
        <v>0</v>
      </c>
      <c r="X27">
        <f>SQRT(N27)</f>
        <v>0.15847084589917476</v>
      </c>
      <c r="Y27">
        <f t="shared" si="1"/>
        <v>2.1378885738036022</v>
      </c>
      <c r="Z27">
        <f t="shared" si="2"/>
        <v>0.41927444472564745</v>
      </c>
    </row>
    <row r="28" spans="1:26" x14ac:dyDescent="0.25">
      <c r="A28">
        <v>37</v>
      </c>
      <c r="B28" t="s">
        <v>99</v>
      </c>
      <c r="C28" t="s">
        <v>95</v>
      </c>
      <c r="D28">
        <v>34</v>
      </c>
      <c r="E28" t="s">
        <v>108</v>
      </c>
      <c r="F28" t="s">
        <v>105</v>
      </c>
      <c r="G28" s="2">
        <v>5.9988001999999999E-2</v>
      </c>
      <c r="H28" s="2">
        <v>1.9996000999999999E-2</v>
      </c>
      <c r="I28" s="2">
        <v>5.9988001999999999E-2</v>
      </c>
      <c r="J28" s="2">
        <v>1.9996000999999999E-2</v>
      </c>
      <c r="K28" s="2">
        <v>1.9996000999999999E-2</v>
      </c>
      <c r="L28" s="2">
        <v>3.9992001999999999E-2</v>
      </c>
      <c r="M28" s="2">
        <v>1.9996000999999999E-2</v>
      </c>
      <c r="N28" s="2">
        <v>5.9988001999999999E-2</v>
      </c>
      <c r="O28" s="2">
        <v>4.8790241950000004</v>
      </c>
      <c r="P28" s="2">
        <v>0.17996400700000001</v>
      </c>
      <c r="Q28">
        <f t="shared" si="0"/>
        <v>0.2449244822389138</v>
      </c>
      <c r="R28">
        <f>SQRT(H28)</f>
        <v>0.14140721693039573</v>
      </c>
      <c r="S28">
        <f>SQRT(I28)</f>
        <v>0.2449244822389138</v>
      </c>
      <c r="T28">
        <f>SQRT(J28)</f>
        <v>0.14140721693039573</v>
      </c>
      <c r="U28">
        <f>SQRT(K28)</f>
        <v>0.14140721693039573</v>
      </c>
      <c r="V28">
        <f>SQRT(L28)</f>
        <v>0.1999800040004</v>
      </c>
      <c r="W28">
        <f>SQRT(M28)</f>
        <v>0.14140721693039573</v>
      </c>
      <c r="X28">
        <f>SQRT(N28)</f>
        <v>0.2449244822389138</v>
      </c>
      <c r="Y28">
        <f t="shared" si="1"/>
        <v>2.2088513293112326</v>
      </c>
      <c r="Z28">
        <f t="shared" si="2"/>
        <v>0.42422164843392896</v>
      </c>
    </row>
    <row r="29" spans="1:26" x14ac:dyDescent="0.25">
      <c r="A29">
        <v>38</v>
      </c>
      <c r="B29" t="s">
        <v>99</v>
      </c>
      <c r="C29" t="s">
        <v>96</v>
      </c>
      <c r="D29">
        <v>34</v>
      </c>
      <c r="E29" t="s">
        <v>109</v>
      </c>
      <c r="F29" t="s">
        <v>105</v>
      </c>
      <c r="G29" s="2">
        <v>7.2098052999999995E-2</v>
      </c>
      <c r="H29" s="2">
        <v>5.4073540000000003E-2</v>
      </c>
      <c r="I29" s="2">
        <v>5.4073540000000003E-2</v>
      </c>
      <c r="J29" s="2">
        <v>3.6049026999999997E-2</v>
      </c>
      <c r="K29" s="2">
        <v>3.6049026999999997E-2</v>
      </c>
      <c r="L29" s="2">
        <v>0</v>
      </c>
      <c r="M29" s="2">
        <v>3.6049026999999997E-2</v>
      </c>
      <c r="N29" s="2">
        <v>1.8024512999999999E-2</v>
      </c>
      <c r="O29" s="2">
        <v>4.7584715209999997</v>
      </c>
      <c r="P29" s="2">
        <v>0.180245133</v>
      </c>
      <c r="Q29">
        <f t="shared" si="0"/>
        <v>0.26851080611401845</v>
      </c>
      <c r="R29">
        <f>SQRT(H29)</f>
        <v>0.23253717982292638</v>
      </c>
      <c r="S29">
        <f>SQRT(I29)</f>
        <v>0.23253717982292638</v>
      </c>
      <c r="T29">
        <f>SQRT(J29)</f>
        <v>0.18986581314180812</v>
      </c>
      <c r="U29">
        <f>SQRT(K29)</f>
        <v>0.18986581314180812</v>
      </c>
      <c r="V29">
        <f>SQRT(L29)</f>
        <v>0</v>
      </c>
      <c r="W29">
        <f>SQRT(M29)</f>
        <v>0.18986581314180812</v>
      </c>
      <c r="X29">
        <f>SQRT(N29)</f>
        <v>0.134255402125948</v>
      </c>
      <c r="Y29">
        <f t="shared" si="1"/>
        <v>2.1813921062019088</v>
      </c>
      <c r="Z29">
        <f t="shared" si="2"/>
        <v>0.42455286243293661</v>
      </c>
    </row>
    <row r="30" spans="1:26" x14ac:dyDescent="0.25">
      <c r="A30">
        <v>39</v>
      </c>
      <c r="B30" t="s">
        <v>99</v>
      </c>
      <c r="C30" t="s">
        <v>97</v>
      </c>
      <c r="D30">
        <v>52</v>
      </c>
      <c r="E30" t="s">
        <v>108</v>
      </c>
      <c r="F30" t="s">
        <v>105</v>
      </c>
      <c r="G30" s="2">
        <v>2.7457440999999999E-2</v>
      </c>
      <c r="H30" s="2">
        <v>8.2372322999999997E-2</v>
      </c>
      <c r="I30" s="2">
        <v>2.7457440999999999E-2</v>
      </c>
      <c r="J30" s="2">
        <v>5.4914881999999998E-2</v>
      </c>
      <c r="K30" s="2">
        <v>5.4914881999999998E-2</v>
      </c>
      <c r="L30" s="2">
        <v>5.4914881999999998E-2</v>
      </c>
      <c r="M30" s="2">
        <v>2.7457440999999999E-2</v>
      </c>
      <c r="N30" s="2">
        <v>0.109829764</v>
      </c>
      <c r="O30" s="2">
        <v>4.0087863810000002</v>
      </c>
      <c r="P30" s="2">
        <v>0.16474464599999999</v>
      </c>
      <c r="Q30">
        <f t="shared" si="0"/>
        <v>0.16570286961908656</v>
      </c>
      <c r="R30">
        <f>SQRT(H30)</f>
        <v>0.28700578914021924</v>
      </c>
      <c r="S30">
        <f>SQRT(I30)</f>
        <v>0.16570286961908656</v>
      </c>
      <c r="T30">
        <f>SQRT(J30)</f>
        <v>0.2343392455394529</v>
      </c>
      <c r="U30">
        <f>SQRT(K30)</f>
        <v>0.2343392455394529</v>
      </c>
      <c r="V30">
        <f>SQRT(L30)</f>
        <v>0.2343392455394529</v>
      </c>
      <c r="W30">
        <f>SQRT(M30)</f>
        <v>0.16570286961908656</v>
      </c>
      <c r="X30">
        <f>SQRT(N30)</f>
        <v>0.33140573923817312</v>
      </c>
      <c r="Y30">
        <f t="shared" si="1"/>
        <v>2.0021953903153409</v>
      </c>
      <c r="Z30">
        <f t="shared" si="2"/>
        <v>0.40588747948169085</v>
      </c>
    </row>
    <row r="31" spans="1:26" x14ac:dyDescent="0.25">
      <c r="A31">
        <v>40</v>
      </c>
      <c r="B31" t="s">
        <v>99</v>
      </c>
      <c r="C31" t="s">
        <v>98</v>
      </c>
      <c r="D31">
        <v>52</v>
      </c>
      <c r="E31" t="s">
        <v>109</v>
      </c>
      <c r="F31" t="s">
        <v>105</v>
      </c>
      <c r="G31" s="2">
        <v>0.14604631800000001</v>
      </c>
      <c r="H31" s="2">
        <v>4.1727518999999998E-2</v>
      </c>
      <c r="I31" s="2">
        <v>4.1727518999999998E-2</v>
      </c>
      <c r="J31" s="2">
        <v>4.1727518999999998E-2</v>
      </c>
      <c r="K31" s="2">
        <v>4.1727518999999998E-2</v>
      </c>
      <c r="L31" s="2">
        <v>2.0863759999999999E-2</v>
      </c>
      <c r="M31" s="2">
        <v>4.1727518999999998E-2</v>
      </c>
      <c r="N31" s="2">
        <v>4.1727518999999998E-2</v>
      </c>
      <c r="O31" s="2">
        <v>4.8195284789999997</v>
      </c>
      <c r="P31" s="2">
        <v>0.375547674</v>
      </c>
      <c r="Q31">
        <f t="shared" si="0"/>
        <v>0.38216006855766604</v>
      </c>
      <c r="R31">
        <f>SQRT(H31)</f>
        <v>0.20427314801510255</v>
      </c>
      <c r="S31">
        <f>SQRT(I31)</f>
        <v>0.20427314801510255</v>
      </c>
      <c r="T31">
        <f>SQRT(J31)</f>
        <v>0.20427314801510255</v>
      </c>
      <c r="U31">
        <f>SQRT(K31)</f>
        <v>0.20427314801510255</v>
      </c>
      <c r="V31">
        <f>SQRT(L31)</f>
        <v>0.14444292990658975</v>
      </c>
      <c r="W31">
        <f>SQRT(M31)</f>
        <v>0.20427314801510255</v>
      </c>
      <c r="X31">
        <f>SQRT(N31)</f>
        <v>0.20427314801510255</v>
      </c>
      <c r="Y31">
        <f t="shared" si="1"/>
        <v>2.195342451418457</v>
      </c>
      <c r="Z31">
        <f t="shared" si="2"/>
        <v>0.61281944649301068</v>
      </c>
    </row>
    <row r="32" spans="1:26" x14ac:dyDescent="0.25">
      <c r="A32">
        <v>41</v>
      </c>
      <c r="B32" t="s">
        <v>99</v>
      </c>
      <c r="C32" t="s">
        <v>89</v>
      </c>
      <c r="D32">
        <v>11</v>
      </c>
      <c r="E32" t="s">
        <v>108</v>
      </c>
      <c r="F32" t="s">
        <v>106</v>
      </c>
      <c r="G32" s="2">
        <v>0.32485111</v>
      </c>
      <c r="H32" s="2">
        <v>0.108283703</v>
      </c>
      <c r="I32" s="2">
        <v>0.32485111</v>
      </c>
      <c r="J32" s="2">
        <v>0.180472839</v>
      </c>
      <c r="K32" s="2">
        <v>0.180472839</v>
      </c>
      <c r="L32" s="2">
        <v>7.2189136000000001E-2</v>
      </c>
      <c r="M32" s="2">
        <v>5.4141851999999997E-2</v>
      </c>
      <c r="N32" s="2">
        <v>0.342898394</v>
      </c>
      <c r="O32" s="2">
        <v>5.558563436</v>
      </c>
      <c r="P32" s="2">
        <v>0.469229381</v>
      </c>
      <c r="Q32">
        <f t="shared" si="0"/>
        <v>0.56995711242162772</v>
      </c>
      <c r="R32">
        <f>SQRT(H32)</f>
        <v>0.32906489177668286</v>
      </c>
      <c r="S32">
        <f>SQRT(I32)</f>
        <v>0.56995711242162772</v>
      </c>
      <c r="T32">
        <f>SQRT(J32)</f>
        <v>0.4248209493421905</v>
      </c>
      <c r="U32">
        <f>SQRT(K32)</f>
        <v>0.4248209493421905</v>
      </c>
      <c r="V32">
        <f>SQRT(L32)</f>
        <v>0.26868036027964531</v>
      </c>
      <c r="W32">
        <f>SQRT(M32)</f>
        <v>0.23268401750012827</v>
      </c>
      <c r="X32">
        <f>SQRT(N32)</f>
        <v>0.58557526757881428</v>
      </c>
      <c r="Y32">
        <f t="shared" si="1"/>
        <v>2.3576605854108856</v>
      </c>
      <c r="Z32">
        <f t="shared" si="2"/>
        <v>0.68500319780275476</v>
      </c>
    </row>
    <row r="33" spans="1:26" x14ac:dyDescent="0.25">
      <c r="A33">
        <v>42</v>
      </c>
      <c r="B33" t="s">
        <v>99</v>
      </c>
      <c r="C33" t="s">
        <v>90</v>
      </c>
      <c r="D33">
        <v>11</v>
      </c>
      <c r="E33" t="s">
        <v>109</v>
      </c>
      <c r="F33" t="s">
        <v>106</v>
      </c>
      <c r="G33" s="2">
        <v>0.105876125</v>
      </c>
      <c r="H33" s="2">
        <v>0.17646020800000001</v>
      </c>
      <c r="I33" s="2">
        <v>5.2938062000000001E-2</v>
      </c>
      <c r="J33" s="2">
        <v>0.123522146</v>
      </c>
      <c r="K33" s="2">
        <v>0.123522146</v>
      </c>
      <c r="L33" s="2">
        <v>5.2938062000000001E-2</v>
      </c>
      <c r="M33" s="2">
        <v>1.7646021000000001E-2</v>
      </c>
      <c r="N33" s="2">
        <v>0.123522146</v>
      </c>
      <c r="O33" s="2">
        <v>5.293806247</v>
      </c>
      <c r="P33" s="2">
        <v>0.22939827099999999</v>
      </c>
      <c r="Q33">
        <f t="shared" si="0"/>
        <v>0.32538611679049861</v>
      </c>
      <c r="R33">
        <f>SQRT(H33)</f>
        <v>0.42007167007547652</v>
      </c>
      <c r="S33">
        <f>SQRT(I33)</f>
        <v>0.2300827285999538</v>
      </c>
      <c r="T33">
        <f>SQRT(J33)</f>
        <v>0.35145717520062097</v>
      </c>
      <c r="U33">
        <f>SQRT(K33)</f>
        <v>0.35145717520062097</v>
      </c>
      <c r="V33">
        <f>SQRT(L33)</f>
        <v>0.2300827285999538</v>
      </c>
      <c r="W33">
        <f>SQRT(M33)</f>
        <v>0.13283832654772493</v>
      </c>
      <c r="X33">
        <f>SQRT(N33)</f>
        <v>0.35145717520062097</v>
      </c>
      <c r="Y33">
        <f t="shared" si="1"/>
        <v>2.3008272962132557</v>
      </c>
      <c r="Z33">
        <f t="shared" si="2"/>
        <v>0.47895539562677442</v>
      </c>
    </row>
    <row r="34" spans="1:26" x14ac:dyDescent="0.25">
      <c r="A34">
        <v>43</v>
      </c>
      <c r="B34" t="s">
        <v>99</v>
      </c>
      <c r="C34" t="s">
        <v>91</v>
      </c>
      <c r="D34">
        <v>13</v>
      </c>
      <c r="E34" t="s">
        <v>108</v>
      </c>
      <c r="F34" t="s">
        <v>106</v>
      </c>
      <c r="G34" s="2">
        <v>0.103788272</v>
      </c>
      <c r="H34" s="2">
        <v>0.15568240799999999</v>
      </c>
      <c r="I34" s="2">
        <v>0.18162947600000001</v>
      </c>
      <c r="J34" s="2">
        <v>0.38920601999999999</v>
      </c>
      <c r="K34" s="2">
        <v>0.38920601999999999</v>
      </c>
      <c r="L34" s="2">
        <v>0.103788272</v>
      </c>
      <c r="M34" s="2">
        <v>5.1894136E-2</v>
      </c>
      <c r="N34" s="2">
        <v>0.103788272</v>
      </c>
      <c r="O34" s="2">
        <v>5.708354956</v>
      </c>
      <c r="P34" s="2">
        <v>0.415153088</v>
      </c>
      <c r="Q34">
        <f t="shared" si="0"/>
        <v>0.32216187235611854</v>
      </c>
      <c r="R34">
        <f>SQRT(H34)</f>
        <v>0.39456610092606792</v>
      </c>
      <c r="S34">
        <f>SQRT(I34)</f>
        <v>0.42618009808061191</v>
      </c>
      <c r="T34">
        <f>SQRT(J34)</f>
        <v>0.62386378320912328</v>
      </c>
      <c r="U34">
        <f>SQRT(K34)</f>
        <v>0.62386378320912328</v>
      </c>
      <c r="V34">
        <f>SQRT(L34)</f>
        <v>0.32216187235611854</v>
      </c>
      <c r="W34">
        <f>SQRT(M34)</f>
        <v>0.22780284458276634</v>
      </c>
      <c r="X34">
        <f>SQRT(N34)</f>
        <v>0.32216187235611854</v>
      </c>
      <c r="Y34">
        <f t="shared" si="1"/>
        <v>2.3892163895302576</v>
      </c>
      <c r="Z34">
        <f t="shared" si="2"/>
        <v>0.64432374471223708</v>
      </c>
    </row>
    <row r="35" spans="1:26" x14ac:dyDescent="0.25">
      <c r="A35">
        <v>44</v>
      </c>
      <c r="B35" t="s">
        <v>99</v>
      </c>
      <c r="C35" t="s">
        <v>92</v>
      </c>
      <c r="D35">
        <v>13</v>
      </c>
      <c r="E35" t="s">
        <v>109</v>
      </c>
      <c r="F35" t="s">
        <v>106</v>
      </c>
      <c r="G35" s="2">
        <v>0.123109391</v>
      </c>
      <c r="H35" s="2">
        <v>7.0348224000000001E-2</v>
      </c>
      <c r="I35" s="2">
        <v>0.10552233599999999</v>
      </c>
      <c r="J35" s="2">
        <v>0.10552233599999999</v>
      </c>
      <c r="K35" s="2">
        <v>0.10552233599999999</v>
      </c>
      <c r="L35" s="2">
        <v>7.0348224000000001E-2</v>
      </c>
      <c r="M35" s="2">
        <v>0</v>
      </c>
      <c r="N35" s="2">
        <v>0.10552233599999999</v>
      </c>
      <c r="O35" s="2">
        <v>7.4041505450000002</v>
      </c>
      <c r="P35" s="2">
        <v>0.21104467099999999</v>
      </c>
      <c r="Q35">
        <f t="shared" si="0"/>
        <v>0.35086947858142348</v>
      </c>
      <c r="R35">
        <f>SQRT(H35)</f>
        <v>0.26523239621132255</v>
      </c>
      <c r="S35">
        <f>SQRT(I35)</f>
        <v>0.32484201698671922</v>
      </c>
      <c r="T35">
        <f>SQRT(J35)</f>
        <v>0.32484201698671922</v>
      </c>
      <c r="U35">
        <f>SQRT(K35)</f>
        <v>0.32484201698671922</v>
      </c>
      <c r="V35">
        <f>SQRT(L35)</f>
        <v>0.26523239621132255</v>
      </c>
      <c r="W35">
        <f>SQRT(M35)</f>
        <v>0</v>
      </c>
      <c r="X35">
        <f>SQRT(N35)</f>
        <v>0.32484201698671922</v>
      </c>
      <c r="Y35">
        <f t="shared" si="1"/>
        <v>2.721056880147859</v>
      </c>
      <c r="Z35">
        <f t="shared" si="2"/>
        <v>0.45939598496286405</v>
      </c>
    </row>
    <row r="36" spans="1:26" x14ac:dyDescent="0.25">
      <c r="A36">
        <v>45</v>
      </c>
      <c r="B36" t="s">
        <v>99</v>
      </c>
      <c r="C36" t="s">
        <v>93</v>
      </c>
      <c r="D36">
        <v>26</v>
      </c>
      <c r="E36" t="s">
        <v>108</v>
      </c>
      <c r="F36" t="s">
        <v>106</v>
      </c>
      <c r="G36" s="2">
        <v>0.118530225</v>
      </c>
      <c r="H36" s="2">
        <v>0.23706045000000001</v>
      </c>
      <c r="I36" s="2">
        <v>0.118530225</v>
      </c>
      <c r="J36" s="2">
        <v>0.118530225</v>
      </c>
      <c r="K36" s="2">
        <v>0.118530225</v>
      </c>
      <c r="L36" s="2">
        <v>0.23706045000000001</v>
      </c>
      <c r="M36" s="2">
        <v>0.27657052500000001</v>
      </c>
      <c r="N36" s="2">
        <v>0.118530225</v>
      </c>
      <c r="O36" s="2">
        <v>5.4128802839999999</v>
      </c>
      <c r="P36" s="2">
        <v>0.33583563799999999</v>
      </c>
      <c r="Q36">
        <f t="shared" si="0"/>
        <v>0.34428218803766192</v>
      </c>
      <c r="R36">
        <f>SQRT(H36)</f>
        <v>0.48688853960634565</v>
      </c>
      <c r="S36">
        <f>SQRT(I36)</f>
        <v>0.34428218803766192</v>
      </c>
      <c r="T36">
        <f>SQRT(J36)</f>
        <v>0.34428218803766192</v>
      </c>
      <c r="U36">
        <f>SQRT(K36)</f>
        <v>0.34428218803766192</v>
      </c>
      <c r="V36">
        <f>SQRT(L36)</f>
        <v>0.48688853960634565</v>
      </c>
      <c r="W36">
        <f>SQRT(M36)</f>
        <v>0.52589972903586857</v>
      </c>
      <c r="X36">
        <f>SQRT(N36)</f>
        <v>0.34428218803766192</v>
      </c>
      <c r="Y36">
        <f t="shared" si="1"/>
        <v>2.3265597529399495</v>
      </c>
      <c r="Z36">
        <f t="shared" si="2"/>
        <v>0.57951327681080789</v>
      </c>
    </row>
    <row r="37" spans="1:26" x14ac:dyDescent="0.25">
      <c r="A37">
        <v>46</v>
      </c>
      <c r="B37" t="s">
        <v>99</v>
      </c>
      <c r="C37" t="s">
        <v>94</v>
      </c>
      <c r="D37">
        <v>26</v>
      </c>
      <c r="E37" t="s">
        <v>109</v>
      </c>
      <c r="F37" t="s">
        <v>106</v>
      </c>
      <c r="G37" s="2">
        <v>0.108601216</v>
      </c>
      <c r="H37" s="2">
        <v>0.108601216</v>
      </c>
      <c r="I37" s="2">
        <v>0.152041703</v>
      </c>
      <c r="J37" s="2">
        <v>6.516073E-2</v>
      </c>
      <c r="K37" s="2">
        <v>6.516073E-2</v>
      </c>
      <c r="L37" s="2">
        <v>2.1720243E-2</v>
      </c>
      <c r="M37" s="2">
        <v>5.4300608E-2</v>
      </c>
      <c r="N37" s="2">
        <v>9.7741095E-2</v>
      </c>
      <c r="O37" s="2">
        <v>5.8318853170000002</v>
      </c>
      <c r="P37" s="2">
        <v>0.206342311</v>
      </c>
      <c r="Q37">
        <f t="shared" si="0"/>
        <v>0.32954698602778937</v>
      </c>
      <c r="R37">
        <f>SQRT(H37)</f>
        <v>0.32954698602778937</v>
      </c>
      <c r="S37">
        <f>SQRT(I37)</f>
        <v>0.38992525309346149</v>
      </c>
      <c r="T37">
        <f>SQRT(J37)</f>
        <v>0.25526599851919174</v>
      </c>
      <c r="U37">
        <f>SQRT(K37)</f>
        <v>0.25526599851919174</v>
      </c>
      <c r="V37">
        <f>SQRT(L37)</f>
        <v>0.14737789182913427</v>
      </c>
      <c r="W37">
        <f>SQRT(M37)</f>
        <v>0.23302490853983829</v>
      </c>
      <c r="X37">
        <f>SQRT(N37)</f>
        <v>0.31263572252703303</v>
      </c>
      <c r="Y37">
        <f t="shared" si="1"/>
        <v>2.4149296712326844</v>
      </c>
      <c r="Z37">
        <f t="shared" si="2"/>
        <v>0.45424917281157484</v>
      </c>
    </row>
    <row r="38" spans="1:26" x14ac:dyDescent="0.25">
      <c r="A38">
        <v>47</v>
      </c>
      <c r="B38" t="s">
        <v>99</v>
      </c>
      <c r="C38" t="s">
        <v>95</v>
      </c>
      <c r="D38">
        <v>34</v>
      </c>
      <c r="E38" t="s">
        <v>108</v>
      </c>
      <c r="F38" t="s">
        <v>106</v>
      </c>
      <c r="G38" s="2">
        <v>0.11127279</v>
      </c>
      <c r="H38" s="2">
        <v>8.5594453000000001E-2</v>
      </c>
      <c r="I38" s="2">
        <v>0.13695112600000001</v>
      </c>
      <c r="J38" s="2">
        <v>0.12839168000000001</v>
      </c>
      <c r="K38" s="2">
        <v>0.12839168000000001</v>
      </c>
      <c r="L38" s="2">
        <v>4.2797227E-2</v>
      </c>
      <c r="M38" s="2">
        <v>0.119832235</v>
      </c>
      <c r="N38" s="2">
        <v>7.7035008000000002E-2</v>
      </c>
      <c r="O38" s="2">
        <v>5.8375417269999996</v>
      </c>
      <c r="P38" s="2">
        <v>0.25678336000000002</v>
      </c>
      <c r="Q38">
        <f t="shared" si="0"/>
        <v>0.33357576350808221</v>
      </c>
      <c r="R38">
        <f>SQRT(H38)</f>
        <v>0.29256529698513456</v>
      </c>
      <c r="S38">
        <f>SQRT(I38)</f>
        <v>0.3700690827399663</v>
      </c>
      <c r="T38">
        <f>SQRT(J38)</f>
        <v>0.35831784772740527</v>
      </c>
      <c r="U38">
        <f>SQRT(K38)</f>
        <v>0.35831784772740527</v>
      </c>
      <c r="V38">
        <f>SQRT(L38)</f>
        <v>0.20687490664650462</v>
      </c>
      <c r="W38">
        <f>SQRT(M38)</f>
        <v>0.3461679289015665</v>
      </c>
      <c r="X38">
        <f>SQRT(N38)</f>
        <v>0.27755181137942514</v>
      </c>
      <c r="Y38">
        <f t="shared" si="1"/>
        <v>2.4161005208807018</v>
      </c>
      <c r="Z38">
        <f t="shared" si="2"/>
        <v>0.50673795989643411</v>
      </c>
    </row>
    <row r="39" spans="1:26" x14ac:dyDescent="0.25">
      <c r="A39">
        <v>48</v>
      </c>
      <c r="B39" t="s">
        <v>99</v>
      </c>
      <c r="C39" t="s">
        <v>96</v>
      </c>
      <c r="D39">
        <v>34</v>
      </c>
      <c r="E39" t="s">
        <v>109</v>
      </c>
      <c r="F39" t="s">
        <v>106</v>
      </c>
      <c r="G39" s="2">
        <v>7.1264549999999996E-2</v>
      </c>
      <c r="H39" s="2">
        <v>4.7509700000000002E-2</v>
      </c>
      <c r="I39" s="2">
        <v>7.1264549999999996E-2</v>
      </c>
      <c r="J39" s="2">
        <v>8.7101116000000006E-2</v>
      </c>
      <c r="K39" s="2">
        <v>8.7101116000000006E-2</v>
      </c>
      <c r="L39" s="2">
        <v>3.1673132999999999E-2</v>
      </c>
      <c r="M39" s="2">
        <v>3.1673132999999999E-2</v>
      </c>
      <c r="N39" s="2">
        <v>7.1264549999999996E-2</v>
      </c>
      <c r="O39" s="2">
        <v>5.8516113709999997</v>
      </c>
      <c r="P39" s="2">
        <v>0.19003880000000001</v>
      </c>
      <c r="Q39">
        <f t="shared" si="0"/>
        <v>0.26695420955662041</v>
      </c>
      <c r="R39">
        <f>SQRT(H39)</f>
        <v>0.21796719936724426</v>
      </c>
      <c r="S39">
        <f>SQRT(I39)</f>
        <v>0.26695420955662041</v>
      </c>
      <c r="T39">
        <f>SQRT(J39)</f>
        <v>0.29512898197228954</v>
      </c>
      <c r="U39">
        <f>SQRT(K39)</f>
        <v>0.29512898197228954</v>
      </c>
      <c r="V39">
        <f>SQRT(L39)</f>
        <v>0.17796947210125674</v>
      </c>
      <c r="W39">
        <f>SQRT(M39)</f>
        <v>0.17796947210125674</v>
      </c>
      <c r="X39">
        <f>SQRT(N39)</f>
        <v>0.26695420955662041</v>
      </c>
      <c r="Y39">
        <f t="shared" si="1"/>
        <v>2.4190104115112856</v>
      </c>
      <c r="Z39">
        <f t="shared" si="2"/>
        <v>0.43593439873448853</v>
      </c>
    </row>
    <row r="40" spans="1:26" x14ac:dyDescent="0.25">
      <c r="A40">
        <v>49</v>
      </c>
      <c r="B40" t="s">
        <v>99</v>
      </c>
      <c r="C40" t="s">
        <v>97</v>
      </c>
      <c r="D40">
        <v>52</v>
      </c>
      <c r="E40" t="s">
        <v>108</v>
      </c>
      <c r="F40" t="s">
        <v>106</v>
      </c>
      <c r="G40" s="2">
        <v>0.41065800800000002</v>
      </c>
      <c r="H40" s="2">
        <v>0.15280298</v>
      </c>
      <c r="I40" s="2">
        <v>0.42975838</v>
      </c>
      <c r="J40" s="2">
        <v>0.23875465600000001</v>
      </c>
      <c r="K40" s="2">
        <v>0.23875465600000001</v>
      </c>
      <c r="L40" s="2">
        <v>0.19100372500000001</v>
      </c>
      <c r="M40" s="2">
        <v>4.7750931000000003E-2</v>
      </c>
      <c r="N40" s="2">
        <v>0.22920446899999999</v>
      </c>
      <c r="O40" s="2">
        <v>5.5582083850000004</v>
      </c>
      <c r="P40" s="2">
        <v>0.61121191900000005</v>
      </c>
      <c r="Q40">
        <f t="shared" si="0"/>
        <v>0.64082603567582985</v>
      </c>
      <c r="R40">
        <f>SQRT(H40)</f>
        <v>0.39090021744685688</v>
      </c>
      <c r="S40">
        <f>SQRT(I40)</f>
        <v>0.655559593019582</v>
      </c>
      <c r="T40">
        <f>SQRT(J40)</f>
        <v>0.48862527155275137</v>
      </c>
      <c r="U40">
        <f>SQRT(K40)</f>
        <v>0.48862527155275137</v>
      </c>
      <c r="V40">
        <f>SQRT(L40)</f>
        <v>0.43703972931531065</v>
      </c>
      <c r="W40">
        <f>SQRT(M40)</f>
        <v>0.21851986408562496</v>
      </c>
      <c r="X40">
        <f>SQRT(N40)</f>
        <v>0.47875303549951514</v>
      </c>
      <c r="Y40">
        <f t="shared" si="1"/>
        <v>2.3575852868984399</v>
      </c>
      <c r="Z40">
        <f t="shared" si="2"/>
        <v>0.78180043425416446</v>
      </c>
    </row>
    <row r="41" spans="1:26" x14ac:dyDescent="0.25">
      <c r="A41">
        <v>50</v>
      </c>
      <c r="B41" t="s">
        <v>99</v>
      </c>
      <c r="C41" t="s">
        <v>98</v>
      </c>
      <c r="D41">
        <v>52</v>
      </c>
      <c r="E41" t="s">
        <v>109</v>
      </c>
      <c r="F41" t="s">
        <v>106</v>
      </c>
      <c r="G41" s="2">
        <v>0.12364760399999999</v>
      </c>
      <c r="H41" s="2">
        <v>3.0911900999999999E-2</v>
      </c>
      <c r="I41" s="2">
        <v>0.15455950500000001</v>
      </c>
      <c r="J41" s="2">
        <v>0</v>
      </c>
      <c r="K41" s="2">
        <v>0</v>
      </c>
      <c r="L41" s="2">
        <v>3.0911900999999999E-2</v>
      </c>
      <c r="M41" s="2">
        <v>0</v>
      </c>
      <c r="N41" s="2">
        <v>6.1823801999999997E-2</v>
      </c>
      <c r="O41" s="2">
        <v>6.3060278209999998</v>
      </c>
      <c r="P41" s="2">
        <v>0.12364760399999999</v>
      </c>
      <c r="Q41">
        <f t="shared" si="0"/>
        <v>0.35163561253092668</v>
      </c>
      <c r="R41">
        <f>SQRT(H41)</f>
        <v>0.17581780626546334</v>
      </c>
      <c r="S41">
        <f>SQRT(I41)</f>
        <v>0.39314056646446449</v>
      </c>
      <c r="T41">
        <f>SQRT(J41)</f>
        <v>0</v>
      </c>
      <c r="U41">
        <f>SQRT(K41)</f>
        <v>0</v>
      </c>
      <c r="V41">
        <f>SQRT(L41)</f>
        <v>0.17581780626546334</v>
      </c>
      <c r="W41">
        <f>SQRT(M41)</f>
        <v>0</v>
      </c>
      <c r="X41">
        <f>SQRT(N41)</f>
        <v>0.24864392612730357</v>
      </c>
      <c r="Y41">
        <f t="shared" si="1"/>
        <v>2.5111805632013002</v>
      </c>
      <c r="Z41">
        <f t="shared" si="2"/>
        <v>0.35163561253092668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A13" workbookViewId="0">
      <selection activeCell="B16" sqref="B16:E16"/>
    </sheetView>
  </sheetViews>
  <sheetFormatPr defaultRowHeight="15" x14ac:dyDescent="0.25"/>
  <sheetData>
    <row r="1" spans="1:27" s="13" customFormat="1" ht="56.25" x14ac:dyDescent="0.25">
      <c r="A1" s="13" t="s">
        <v>110</v>
      </c>
      <c r="B1" s="13" t="s">
        <v>132</v>
      </c>
      <c r="C1" s="13" t="s">
        <v>133</v>
      </c>
      <c r="D1" s="13" t="s">
        <v>134</v>
      </c>
      <c r="E1" s="13" t="s">
        <v>135</v>
      </c>
      <c r="F1" s="13" t="s">
        <v>136</v>
      </c>
      <c r="G1" s="13" t="s">
        <v>137</v>
      </c>
      <c r="H1" s="13" t="s">
        <v>138</v>
      </c>
      <c r="I1" s="13" t="s">
        <v>139</v>
      </c>
      <c r="J1" s="13" t="s">
        <v>140</v>
      </c>
      <c r="K1" s="13" t="s">
        <v>141</v>
      </c>
      <c r="L1" s="13" t="s">
        <v>122</v>
      </c>
      <c r="M1" s="13" t="s">
        <v>123</v>
      </c>
      <c r="N1" s="13" t="s">
        <v>124</v>
      </c>
      <c r="O1" s="13" t="s">
        <v>125</v>
      </c>
      <c r="P1" s="13" t="s">
        <v>126</v>
      </c>
      <c r="Q1" s="13" t="s">
        <v>127</v>
      </c>
      <c r="R1" s="13" t="s">
        <v>128</v>
      </c>
      <c r="S1" s="13" t="s">
        <v>129</v>
      </c>
      <c r="T1" s="13" t="s">
        <v>130</v>
      </c>
      <c r="U1" s="13" t="s">
        <v>131</v>
      </c>
      <c r="V1" s="13" t="s">
        <v>121</v>
      </c>
    </row>
    <row r="2" spans="1:27" x14ac:dyDescent="0.25">
      <c r="A2" t="s">
        <v>108</v>
      </c>
      <c r="B2">
        <v>0.35804457820000002</v>
      </c>
      <c r="C2">
        <v>0.29913009055000001</v>
      </c>
      <c r="D2">
        <v>0.36942753325</v>
      </c>
      <c r="E2">
        <v>0.28865459315000003</v>
      </c>
      <c r="F2">
        <v>0.28865459315000003</v>
      </c>
      <c r="G2">
        <v>0.26184584505000003</v>
      </c>
      <c r="H2">
        <v>0.22151944655</v>
      </c>
      <c r="I2">
        <v>0.31469234629999998</v>
      </c>
      <c r="J2">
        <v>2.2452107516000002</v>
      </c>
      <c r="K2">
        <v>0.53298599179999995</v>
      </c>
      <c r="L2">
        <v>2.9549825623000001E-2</v>
      </c>
      <c r="M2">
        <v>2.4876184666000001E-2</v>
      </c>
      <c r="N2">
        <v>3.3352211381000002E-2</v>
      </c>
      <c r="O2">
        <v>4.45660745111E-2</v>
      </c>
      <c r="P2">
        <v>4.45660745111E-2</v>
      </c>
      <c r="Q2">
        <v>2.3817907987500001E-2</v>
      </c>
      <c r="R2">
        <v>2.8466412666000002E-2</v>
      </c>
      <c r="S2">
        <v>2.8036479372999999E-2</v>
      </c>
      <c r="T2">
        <v>4.3098142961000001E-2</v>
      </c>
      <c r="U2">
        <v>3.0661214824599999E-2</v>
      </c>
      <c r="V2">
        <v>20</v>
      </c>
    </row>
    <row r="3" spans="1:27" x14ac:dyDescent="0.25">
      <c r="A3" t="s">
        <v>109</v>
      </c>
      <c r="B3">
        <v>0.27198844490000001</v>
      </c>
      <c r="C3">
        <v>0.21009118985</v>
      </c>
      <c r="D3">
        <v>0.28977798524999998</v>
      </c>
      <c r="E3">
        <v>0.19624866545</v>
      </c>
      <c r="F3">
        <v>0.19624866545</v>
      </c>
      <c r="G3">
        <v>0.16559904475000001</v>
      </c>
      <c r="H3">
        <v>0.12121375765</v>
      </c>
      <c r="I3">
        <v>0.20605938539999999</v>
      </c>
      <c r="J3">
        <v>2.3381660838</v>
      </c>
      <c r="K3">
        <v>0.41891819850000001</v>
      </c>
      <c r="L3">
        <v>3.0250219885700001E-2</v>
      </c>
      <c r="M3">
        <v>2.87252356316E-2</v>
      </c>
      <c r="N3">
        <v>2.3506487410900001E-2</v>
      </c>
      <c r="O3">
        <v>3.9363134332399997E-2</v>
      </c>
      <c r="P3">
        <v>3.9363134332399997E-2</v>
      </c>
      <c r="Q3">
        <v>2.5675414926199999E-2</v>
      </c>
      <c r="R3">
        <v>2.3548553846900001E-2</v>
      </c>
      <c r="S3">
        <v>3.03680097747E-2</v>
      </c>
      <c r="T3">
        <v>3.8246212723299998E-2</v>
      </c>
      <c r="U3">
        <v>3.1873860700199999E-2</v>
      </c>
      <c r="V3">
        <v>20</v>
      </c>
    </row>
    <row r="7" spans="1:27" s="13" customFormat="1" ht="56.25" x14ac:dyDescent="0.25">
      <c r="A7" s="13" t="s">
        <v>4</v>
      </c>
      <c r="B7" s="13" t="s">
        <v>132</v>
      </c>
      <c r="C7" s="13" t="s">
        <v>133</v>
      </c>
      <c r="D7" s="13" t="s">
        <v>134</v>
      </c>
      <c r="E7" s="13" t="s">
        <v>135</v>
      </c>
      <c r="F7" s="13" t="s">
        <v>136</v>
      </c>
      <c r="G7" s="13" t="s">
        <v>137</v>
      </c>
      <c r="H7" s="13" t="s">
        <v>138</v>
      </c>
      <c r="I7" s="13" t="s">
        <v>139</v>
      </c>
      <c r="J7" s="13" t="s">
        <v>140</v>
      </c>
      <c r="K7" s="13" t="s">
        <v>141</v>
      </c>
      <c r="L7" s="13" t="s">
        <v>122</v>
      </c>
      <c r="M7" s="13" t="s">
        <v>123</v>
      </c>
      <c r="N7" s="13" t="s">
        <v>124</v>
      </c>
      <c r="O7" s="13" t="s">
        <v>125</v>
      </c>
      <c r="P7" s="13" t="s">
        <v>126</v>
      </c>
      <c r="Q7" s="13" t="s">
        <v>127</v>
      </c>
      <c r="R7" s="13" t="s">
        <v>128</v>
      </c>
      <c r="S7" s="13" t="s">
        <v>129</v>
      </c>
      <c r="T7" s="13" t="s">
        <v>130</v>
      </c>
      <c r="U7" s="13" t="s">
        <v>131</v>
      </c>
      <c r="V7" s="13" t="s">
        <v>121</v>
      </c>
    </row>
    <row r="8" spans="1:27" x14ac:dyDescent="0.25">
      <c r="A8" t="s">
        <v>104</v>
      </c>
      <c r="B8">
        <v>0.2965167112</v>
      </c>
      <c r="C8">
        <v>0.1862868745</v>
      </c>
      <c r="D8">
        <v>0.36447111840000002</v>
      </c>
      <c r="E8">
        <v>0.34395182479999997</v>
      </c>
      <c r="F8">
        <v>0.34395182479999997</v>
      </c>
      <c r="G8">
        <v>0.15197856030000001</v>
      </c>
      <c r="H8">
        <v>0.15414759929999999</v>
      </c>
      <c r="I8">
        <v>0.28790429750000002</v>
      </c>
      <c r="J8">
        <v>2.3656060528</v>
      </c>
      <c r="K8">
        <v>0.33141804530000002</v>
      </c>
      <c r="L8">
        <v>5.6133758076199997E-2</v>
      </c>
      <c r="M8">
        <v>4.8313274419599997E-2</v>
      </c>
      <c r="N8">
        <v>2.87197509163E-2</v>
      </c>
      <c r="O8">
        <v>6.3822456553899995E-2</v>
      </c>
      <c r="P8">
        <v>6.3822456553899995E-2</v>
      </c>
      <c r="Q8">
        <v>3.6165770712999999E-2</v>
      </c>
      <c r="R8">
        <v>2.7216685110099999E-2</v>
      </c>
      <c r="S8">
        <v>3.9635854899199997E-2</v>
      </c>
      <c r="T8">
        <v>2.5170075421800001E-2</v>
      </c>
      <c r="U8">
        <v>4.6083365654099998E-2</v>
      </c>
      <c r="V8">
        <v>10</v>
      </c>
    </row>
    <row r="9" spans="1:27" x14ac:dyDescent="0.25">
      <c r="A9" t="s">
        <v>105</v>
      </c>
      <c r="B9">
        <v>0.25581729460000002</v>
      </c>
      <c r="C9">
        <v>0.2535926919</v>
      </c>
      <c r="D9">
        <v>0.25095567660000001</v>
      </c>
      <c r="E9">
        <v>0.1359319349</v>
      </c>
      <c r="F9">
        <v>0.1359319349</v>
      </c>
      <c r="G9">
        <v>0.18997739620000001</v>
      </c>
      <c r="H9">
        <v>0.1746713688</v>
      </c>
      <c r="I9">
        <v>0.220606728</v>
      </c>
      <c r="J9">
        <v>2.0589951912000002</v>
      </c>
      <c r="K9">
        <v>0.52763688919999996</v>
      </c>
      <c r="L9">
        <v>3.9178884817900002E-2</v>
      </c>
      <c r="M9">
        <v>1.9951295572899999E-2</v>
      </c>
      <c r="N9">
        <v>1.6588085436700001E-2</v>
      </c>
      <c r="O9">
        <v>3.0635141513000001E-2</v>
      </c>
      <c r="P9">
        <v>3.0635141513000001E-2</v>
      </c>
      <c r="Q9">
        <v>2.9125534203999999E-2</v>
      </c>
      <c r="R9">
        <v>4.0165813796899999E-2</v>
      </c>
      <c r="S9">
        <v>3.5351780651600002E-2</v>
      </c>
      <c r="T9">
        <v>3.99237255721E-2</v>
      </c>
      <c r="U9">
        <v>3.54864525359E-2</v>
      </c>
      <c r="V9">
        <v>10</v>
      </c>
    </row>
    <row r="10" spans="1:27" x14ac:dyDescent="0.25">
      <c r="A10" t="s">
        <v>107</v>
      </c>
      <c r="B10">
        <v>0.32421250270000002</v>
      </c>
      <c r="C10">
        <v>0.248300884</v>
      </c>
      <c r="D10">
        <v>0.30588495710000002</v>
      </c>
      <c r="E10">
        <v>0.14326233620000001</v>
      </c>
      <c r="F10">
        <v>0.14326233620000001</v>
      </c>
      <c r="G10">
        <v>0.24112125279999999</v>
      </c>
      <c r="H10">
        <v>0.14715673100000001</v>
      </c>
      <c r="I10">
        <v>0.1817067154</v>
      </c>
      <c r="J10">
        <v>2.320739691</v>
      </c>
      <c r="K10">
        <v>0.50699852810000001</v>
      </c>
      <c r="L10">
        <v>3.5729342958800002E-2</v>
      </c>
      <c r="M10">
        <v>4.65759993404E-2</v>
      </c>
      <c r="N10">
        <v>5.9698328974000001E-2</v>
      </c>
      <c r="O10">
        <v>5.9577694798900002E-2</v>
      </c>
      <c r="P10">
        <v>5.9577694798900002E-2</v>
      </c>
      <c r="Q10">
        <v>4.2690879612300003E-2</v>
      </c>
      <c r="R10">
        <v>4.3331279347100002E-2</v>
      </c>
      <c r="S10">
        <v>5.2497678298700001E-2</v>
      </c>
      <c r="T10">
        <v>5.2085961478999999E-2</v>
      </c>
      <c r="U10">
        <v>3.7803237257099997E-2</v>
      </c>
      <c r="V10">
        <v>10</v>
      </c>
    </row>
    <row r="11" spans="1:27" x14ac:dyDescent="0.25">
      <c r="A11" t="s">
        <v>106</v>
      </c>
      <c r="B11">
        <v>0.38351953770000002</v>
      </c>
      <c r="C11">
        <v>0.33026211039999998</v>
      </c>
      <c r="D11">
        <v>0.39709928490000002</v>
      </c>
      <c r="E11">
        <v>0.34666042130000002</v>
      </c>
      <c r="F11">
        <v>0.34666042130000002</v>
      </c>
      <c r="G11">
        <v>0.2718125703</v>
      </c>
      <c r="H11">
        <v>0.20949070929999999</v>
      </c>
      <c r="I11">
        <v>0.35128572250000001</v>
      </c>
      <c r="J11">
        <v>2.4214127358000002</v>
      </c>
      <c r="K11">
        <v>0.53775491799999997</v>
      </c>
      <c r="L11">
        <v>3.8111959920700003E-2</v>
      </c>
      <c r="M11">
        <v>3.0281022135600001E-2</v>
      </c>
      <c r="N11">
        <v>4.0983472536299997E-2</v>
      </c>
      <c r="O11">
        <v>5.1091124607099997E-2</v>
      </c>
      <c r="P11">
        <v>5.1091124607099997E-2</v>
      </c>
      <c r="Q11">
        <v>3.5840640981400003E-2</v>
      </c>
      <c r="R11">
        <v>4.8870107755600002E-2</v>
      </c>
      <c r="S11">
        <v>3.2882570283799997E-2</v>
      </c>
      <c r="T11">
        <v>3.8098369481200003E-2</v>
      </c>
      <c r="U11">
        <v>4.1750785270100003E-2</v>
      </c>
      <c r="V11">
        <v>10</v>
      </c>
    </row>
    <row r="16" spans="1:27" x14ac:dyDescent="0.25">
      <c r="A16" s="13" t="s">
        <v>4</v>
      </c>
      <c r="B16" t="s">
        <v>104</v>
      </c>
      <c r="C16" t="s">
        <v>105</v>
      </c>
      <c r="D16" t="s">
        <v>107</v>
      </c>
      <c r="E16" t="s">
        <v>106</v>
      </c>
      <c r="G16" t="s">
        <v>104</v>
      </c>
      <c r="H16" t="s">
        <v>105</v>
      </c>
      <c r="I16" t="s">
        <v>107</v>
      </c>
      <c r="J16" t="s">
        <v>106</v>
      </c>
      <c r="V16" s="13" t="s">
        <v>110</v>
      </c>
      <c r="W16" t="s">
        <v>108</v>
      </c>
      <c r="X16" t="s">
        <v>109</v>
      </c>
      <c r="Z16" t="s">
        <v>108</v>
      </c>
      <c r="AA16" t="s">
        <v>109</v>
      </c>
    </row>
    <row r="17" spans="1:27" ht="45" x14ac:dyDescent="0.25">
      <c r="A17" s="13" t="s">
        <v>132</v>
      </c>
      <c r="B17" s="14">
        <v>0.2965167112</v>
      </c>
      <c r="C17" s="14">
        <v>0.25581729460000002</v>
      </c>
      <c r="D17" s="14">
        <v>0.32421250270000002</v>
      </c>
      <c r="E17" s="14">
        <v>0.38351953770000002</v>
      </c>
      <c r="F17" s="13" t="s">
        <v>132</v>
      </c>
      <c r="G17" s="14">
        <v>5.6133758076199997E-2</v>
      </c>
      <c r="H17" s="14">
        <v>3.9178884817900002E-2</v>
      </c>
      <c r="I17" s="14">
        <v>3.5729342958800002E-2</v>
      </c>
      <c r="J17" s="14">
        <v>3.8111959920700003E-2</v>
      </c>
      <c r="V17" s="13" t="s">
        <v>132</v>
      </c>
      <c r="W17" s="14">
        <v>0.35804457820000002</v>
      </c>
      <c r="X17" s="14">
        <v>0.27198844490000001</v>
      </c>
      <c r="Y17" s="13" t="s">
        <v>132</v>
      </c>
      <c r="Z17" s="14">
        <v>2.9549825623000001E-2</v>
      </c>
      <c r="AA17" s="14">
        <v>3.0250219885700001E-2</v>
      </c>
    </row>
    <row r="18" spans="1:27" ht="45" x14ac:dyDescent="0.25">
      <c r="A18" s="13" t="s">
        <v>133</v>
      </c>
      <c r="B18" s="14">
        <v>0.1862868745</v>
      </c>
      <c r="C18" s="14">
        <v>0.2535926919</v>
      </c>
      <c r="D18" s="14">
        <v>0.248300884</v>
      </c>
      <c r="E18" s="14">
        <v>0.33026211039999998</v>
      </c>
      <c r="F18" s="13" t="s">
        <v>133</v>
      </c>
      <c r="G18" s="14">
        <v>4.8313274419599997E-2</v>
      </c>
      <c r="H18" s="14">
        <v>1.9951295572899999E-2</v>
      </c>
      <c r="I18" s="14">
        <v>4.65759993404E-2</v>
      </c>
      <c r="J18" s="14">
        <v>3.0281022135600001E-2</v>
      </c>
      <c r="V18" s="13" t="s">
        <v>133</v>
      </c>
      <c r="W18" s="14">
        <v>0.29913009055000001</v>
      </c>
      <c r="X18" s="14">
        <v>0.21009118985</v>
      </c>
      <c r="Y18" s="13" t="s">
        <v>133</v>
      </c>
      <c r="Z18" s="14">
        <v>2.4876184666000001E-2</v>
      </c>
      <c r="AA18" s="14">
        <v>2.87252356316E-2</v>
      </c>
    </row>
    <row r="19" spans="1:27" ht="45" x14ac:dyDescent="0.25">
      <c r="A19" s="13" t="s">
        <v>134</v>
      </c>
      <c r="B19" s="14">
        <v>0.36447111840000002</v>
      </c>
      <c r="C19" s="14">
        <v>0.25095567660000001</v>
      </c>
      <c r="D19" s="14">
        <v>0.30588495710000002</v>
      </c>
      <c r="E19" s="14">
        <v>0.39709928490000002</v>
      </c>
      <c r="F19" s="13" t="s">
        <v>134</v>
      </c>
      <c r="G19" s="14">
        <v>2.87197509163E-2</v>
      </c>
      <c r="H19" s="14">
        <v>1.6588085436700001E-2</v>
      </c>
      <c r="I19" s="14">
        <v>5.9698328974000001E-2</v>
      </c>
      <c r="J19" s="14">
        <v>4.0983472536299997E-2</v>
      </c>
      <c r="V19" s="13" t="s">
        <v>134</v>
      </c>
      <c r="W19" s="14">
        <v>0.36942753325</v>
      </c>
      <c r="X19" s="14">
        <v>0.28977798524999998</v>
      </c>
      <c r="Y19" s="13" t="s">
        <v>134</v>
      </c>
      <c r="Z19" s="14">
        <v>3.3352211381000002E-2</v>
      </c>
      <c r="AA19" s="14">
        <v>2.3506487410900001E-2</v>
      </c>
    </row>
    <row r="20" spans="1:27" ht="45" x14ac:dyDescent="0.25">
      <c r="A20" s="13" t="s">
        <v>135</v>
      </c>
      <c r="B20" s="14">
        <v>0.34395182479999997</v>
      </c>
      <c r="C20" s="14">
        <v>0.1359319349</v>
      </c>
      <c r="D20" s="14">
        <v>0.14326233620000001</v>
      </c>
      <c r="E20" s="14">
        <v>0.34666042130000002</v>
      </c>
      <c r="F20" s="13" t="s">
        <v>135</v>
      </c>
      <c r="G20" s="14">
        <v>6.3822456553899995E-2</v>
      </c>
      <c r="H20" s="14">
        <v>3.0635141513000001E-2</v>
      </c>
      <c r="I20" s="14">
        <v>5.9577694798900002E-2</v>
      </c>
      <c r="J20" s="14">
        <v>5.1091124607099997E-2</v>
      </c>
      <c r="V20" s="13" t="s">
        <v>135</v>
      </c>
      <c r="W20" s="14">
        <v>0.28865459315000003</v>
      </c>
      <c r="X20" s="14">
        <v>0.19624866545</v>
      </c>
      <c r="Y20" s="13" t="s">
        <v>135</v>
      </c>
      <c r="Z20" s="14">
        <v>4.45660745111E-2</v>
      </c>
      <c r="AA20" s="14">
        <v>3.9363134332399997E-2</v>
      </c>
    </row>
    <row r="21" spans="1:27" ht="45" x14ac:dyDescent="0.25">
      <c r="A21" s="13" t="s">
        <v>136</v>
      </c>
      <c r="B21" s="14">
        <v>0.34395182479999997</v>
      </c>
      <c r="C21" s="14">
        <v>0.1359319349</v>
      </c>
      <c r="D21" s="14">
        <v>0.14326233620000001</v>
      </c>
      <c r="E21" s="14">
        <v>0.34666042130000002</v>
      </c>
      <c r="F21" s="13" t="s">
        <v>136</v>
      </c>
      <c r="G21" s="14">
        <v>6.3822456553899995E-2</v>
      </c>
      <c r="H21" s="14">
        <v>3.0635141513000001E-2</v>
      </c>
      <c r="I21" s="14">
        <v>5.9577694798900002E-2</v>
      </c>
      <c r="J21" s="14">
        <v>5.1091124607099997E-2</v>
      </c>
      <c r="V21" s="13" t="s">
        <v>136</v>
      </c>
      <c r="W21" s="14">
        <v>0.28865459315000003</v>
      </c>
      <c r="X21" s="14">
        <v>0.19624866545</v>
      </c>
      <c r="Y21" s="13" t="s">
        <v>136</v>
      </c>
      <c r="Z21" s="14">
        <v>4.45660745111E-2</v>
      </c>
      <c r="AA21" s="14">
        <v>3.9363134332399997E-2</v>
      </c>
    </row>
    <row r="22" spans="1:27" ht="45" x14ac:dyDescent="0.25">
      <c r="A22" s="13" t="s">
        <v>137</v>
      </c>
      <c r="B22" s="14">
        <v>0.15197856030000001</v>
      </c>
      <c r="C22" s="14">
        <v>0.18997739620000001</v>
      </c>
      <c r="D22" s="14">
        <v>0.24112125279999999</v>
      </c>
      <c r="E22" s="14">
        <v>0.2718125703</v>
      </c>
      <c r="F22" s="13" t="s">
        <v>137</v>
      </c>
      <c r="G22" s="14">
        <v>3.6165770712999999E-2</v>
      </c>
      <c r="H22" s="14">
        <v>2.9125534203999999E-2</v>
      </c>
      <c r="I22" s="14">
        <v>4.2690879612300003E-2</v>
      </c>
      <c r="J22" s="14">
        <v>3.5840640981400003E-2</v>
      </c>
      <c r="V22" s="13" t="s">
        <v>137</v>
      </c>
      <c r="W22" s="14">
        <v>0.26184584505000003</v>
      </c>
      <c r="X22" s="14">
        <v>0.16559904475000001</v>
      </c>
      <c r="Y22" s="13" t="s">
        <v>137</v>
      </c>
      <c r="Z22" s="14">
        <v>2.3817907987500001E-2</v>
      </c>
      <c r="AA22" s="14">
        <v>2.5675414926199999E-2</v>
      </c>
    </row>
    <row r="23" spans="1:27" ht="45" x14ac:dyDescent="0.25">
      <c r="A23" s="13" t="s">
        <v>138</v>
      </c>
      <c r="B23" s="14">
        <v>0.15414759929999999</v>
      </c>
      <c r="C23" s="14">
        <v>0.1746713688</v>
      </c>
      <c r="D23" s="14">
        <v>0.14715673100000001</v>
      </c>
      <c r="E23" s="14">
        <v>0.20949070929999999</v>
      </c>
      <c r="F23" s="13" t="s">
        <v>138</v>
      </c>
      <c r="G23" s="14">
        <v>2.7216685110099999E-2</v>
      </c>
      <c r="H23" s="14">
        <v>4.0165813796899999E-2</v>
      </c>
      <c r="I23" s="14">
        <v>4.3331279347100002E-2</v>
      </c>
      <c r="J23" s="14">
        <v>4.8870107755600002E-2</v>
      </c>
      <c r="V23" s="13" t="s">
        <v>138</v>
      </c>
      <c r="W23" s="14">
        <v>0.22151944655</v>
      </c>
      <c r="X23" s="14">
        <v>0.12121375765</v>
      </c>
      <c r="Y23" s="13" t="s">
        <v>138</v>
      </c>
      <c r="Z23" s="14">
        <v>2.8466412666000002E-2</v>
      </c>
      <c r="AA23" s="14">
        <v>2.3548553846900001E-2</v>
      </c>
    </row>
    <row r="24" spans="1:27" ht="45" x14ac:dyDescent="0.25">
      <c r="A24" s="13" t="s">
        <v>139</v>
      </c>
      <c r="B24" s="14">
        <v>0.28790429750000002</v>
      </c>
      <c r="C24" s="14">
        <v>0.220606728</v>
      </c>
      <c r="D24" s="14">
        <v>0.1817067154</v>
      </c>
      <c r="E24" s="14">
        <v>0.35128572250000001</v>
      </c>
      <c r="F24" s="13" t="s">
        <v>139</v>
      </c>
      <c r="G24" s="14">
        <v>3.9635854899199997E-2</v>
      </c>
      <c r="H24" s="14">
        <v>3.5351780651600002E-2</v>
      </c>
      <c r="I24" s="14">
        <v>5.2497678298700001E-2</v>
      </c>
      <c r="J24" s="14">
        <v>3.2882570283799997E-2</v>
      </c>
      <c r="V24" s="13" t="s">
        <v>139</v>
      </c>
      <c r="W24" s="14">
        <v>0.31469234629999998</v>
      </c>
      <c r="X24" s="14">
        <v>0.20605938539999999</v>
      </c>
      <c r="Y24" s="13" t="s">
        <v>139</v>
      </c>
      <c r="Z24" s="14">
        <v>2.8036479372999999E-2</v>
      </c>
      <c r="AA24" s="14">
        <v>3.03680097747E-2</v>
      </c>
    </row>
    <row r="25" spans="1:27" ht="56.25" x14ac:dyDescent="0.25">
      <c r="A25" s="13" t="s">
        <v>140</v>
      </c>
      <c r="B25" s="14">
        <v>2.3656060528</v>
      </c>
      <c r="C25" s="14">
        <v>2.0589951912000002</v>
      </c>
      <c r="D25" s="14">
        <v>2.320739691</v>
      </c>
      <c r="E25" s="14">
        <v>2.4214127358000002</v>
      </c>
      <c r="F25" s="13" t="s">
        <v>140</v>
      </c>
      <c r="G25" s="14">
        <v>2.5170075421800001E-2</v>
      </c>
      <c r="H25" s="14">
        <v>3.99237255721E-2</v>
      </c>
      <c r="I25" s="14">
        <v>5.2085961478999999E-2</v>
      </c>
      <c r="J25" s="14">
        <v>3.8098369481200003E-2</v>
      </c>
      <c r="V25" s="13" t="s">
        <v>140</v>
      </c>
      <c r="W25" s="14">
        <v>2.2452107516000002</v>
      </c>
      <c r="X25" s="14">
        <v>2.3381660838</v>
      </c>
      <c r="Y25" s="13" t="s">
        <v>140</v>
      </c>
      <c r="Z25" s="14">
        <v>4.3098142961000001E-2</v>
      </c>
      <c r="AA25" s="14">
        <v>3.8246212723299998E-2</v>
      </c>
    </row>
    <row r="26" spans="1:27" ht="45" x14ac:dyDescent="0.25">
      <c r="A26" s="13" t="s">
        <v>141</v>
      </c>
      <c r="B26" s="14">
        <v>0.33141804530000002</v>
      </c>
      <c r="C26" s="14">
        <v>0.52763688919999996</v>
      </c>
      <c r="D26" s="14">
        <v>0.50699852810000001</v>
      </c>
      <c r="E26" s="14">
        <v>0.53775491799999997</v>
      </c>
      <c r="F26" s="13" t="s">
        <v>141</v>
      </c>
      <c r="G26" s="14">
        <v>4.6083365654099998E-2</v>
      </c>
      <c r="H26" s="14">
        <v>3.54864525359E-2</v>
      </c>
      <c r="I26" s="14">
        <v>3.7803237257099997E-2</v>
      </c>
      <c r="J26" s="14">
        <v>4.1750785270100003E-2</v>
      </c>
      <c r="V26" s="13" t="s">
        <v>141</v>
      </c>
      <c r="W26" s="14">
        <v>0.53298599179999995</v>
      </c>
      <c r="X26" s="14">
        <v>0.41891819850000001</v>
      </c>
      <c r="Y26" s="13" t="s">
        <v>141</v>
      </c>
      <c r="Z26" s="14">
        <v>3.0661214824599999E-2</v>
      </c>
      <c r="AA26" s="14">
        <v>3.1873860700199999E-2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L14" sqref="L14"/>
    </sheetView>
  </sheetViews>
  <sheetFormatPr defaultRowHeight="15" x14ac:dyDescent="0.25"/>
  <cols>
    <col min="1" max="1" width="29.7109375" customWidth="1"/>
    <col min="2" max="2" width="10.85546875" customWidth="1"/>
    <col min="3" max="3" width="11.28515625" customWidth="1"/>
    <col min="4" max="4" width="2.42578125" customWidth="1"/>
    <col min="5" max="5" width="13" customWidth="1"/>
    <col min="6" max="6" width="13.28515625" customWidth="1"/>
    <col min="7" max="7" width="12" customWidth="1"/>
    <col min="8" max="8" width="11.5703125" customWidth="1"/>
  </cols>
  <sheetData>
    <row r="1" spans="1:15" x14ac:dyDescent="0.25">
      <c r="B1" t="s">
        <v>144</v>
      </c>
      <c r="E1" t="s">
        <v>145</v>
      </c>
      <c r="H1" t="s">
        <v>144</v>
      </c>
      <c r="L1" t="s">
        <v>149</v>
      </c>
    </row>
    <row r="2" spans="1:15" x14ac:dyDescent="0.25">
      <c r="A2" s="16" t="s">
        <v>142</v>
      </c>
      <c r="B2" s="17">
        <v>15</v>
      </c>
      <c r="C2" s="17">
        <v>150</v>
      </c>
      <c r="D2" s="17"/>
      <c r="E2" s="17">
        <v>15</v>
      </c>
      <c r="F2" s="17">
        <v>150</v>
      </c>
      <c r="H2" t="s">
        <v>104</v>
      </c>
      <c r="I2" t="s">
        <v>105</v>
      </c>
      <c r="J2" t="s">
        <v>107</v>
      </c>
      <c r="K2" t="s">
        <v>106</v>
      </c>
      <c r="L2" t="s">
        <v>104</v>
      </c>
      <c r="M2" t="s">
        <v>105</v>
      </c>
      <c r="N2" t="s">
        <v>107</v>
      </c>
      <c r="O2" t="s">
        <v>106</v>
      </c>
    </row>
    <row r="3" spans="1:15" x14ac:dyDescent="0.25">
      <c r="A3" s="15" t="s">
        <v>20</v>
      </c>
      <c r="B3" s="18">
        <v>0.36</v>
      </c>
      <c r="C3" s="18">
        <v>0.27</v>
      </c>
      <c r="D3" s="18"/>
      <c r="E3" s="18">
        <v>0.03</v>
      </c>
      <c r="F3" s="18">
        <v>0.03</v>
      </c>
      <c r="H3" s="18">
        <v>0.3</v>
      </c>
      <c r="I3" s="18">
        <v>0.26</v>
      </c>
      <c r="J3" s="18">
        <v>0.32</v>
      </c>
      <c r="K3" s="18">
        <v>0.38</v>
      </c>
      <c r="L3" s="18">
        <v>0.06</v>
      </c>
      <c r="M3" s="18">
        <v>0.04</v>
      </c>
      <c r="N3" s="18">
        <v>0.04</v>
      </c>
      <c r="O3" s="18">
        <v>0.04</v>
      </c>
    </row>
    <row r="4" spans="1:15" x14ac:dyDescent="0.25">
      <c r="A4" s="15" t="s">
        <v>22</v>
      </c>
      <c r="B4" s="19">
        <v>0.3</v>
      </c>
      <c r="C4" s="18">
        <v>0.21</v>
      </c>
      <c r="D4" s="18"/>
      <c r="E4" s="18">
        <v>0.02</v>
      </c>
      <c r="F4" s="18">
        <v>0.03</v>
      </c>
      <c r="H4" s="18">
        <v>0.19</v>
      </c>
      <c r="I4" s="18">
        <v>0.25</v>
      </c>
      <c r="J4" s="18">
        <v>0.25</v>
      </c>
      <c r="K4" s="18">
        <v>0.33</v>
      </c>
      <c r="L4" s="18">
        <v>0.05</v>
      </c>
      <c r="M4" s="18">
        <v>0.02</v>
      </c>
      <c r="N4" s="18">
        <v>0.05</v>
      </c>
      <c r="O4" s="18">
        <v>0.03</v>
      </c>
    </row>
    <row r="5" spans="1:15" x14ac:dyDescent="0.25">
      <c r="A5" s="15" t="s">
        <v>28</v>
      </c>
      <c r="B5" s="18">
        <v>0.37</v>
      </c>
      <c r="C5" s="18">
        <v>0.28999999999999998</v>
      </c>
      <c r="D5" s="18"/>
      <c r="E5" s="18">
        <v>0.03</v>
      </c>
      <c r="F5" s="18">
        <v>0.02</v>
      </c>
      <c r="H5" s="18">
        <v>0.36</v>
      </c>
      <c r="I5" s="18">
        <v>0.25</v>
      </c>
      <c r="J5" s="18">
        <v>0.31</v>
      </c>
      <c r="K5" s="18">
        <v>0.4</v>
      </c>
      <c r="L5" s="18">
        <v>0.03</v>
      </c>
      <c r="M5" s="18">
        <v>0.02</v>
      </c>
      <c r="N5" s="18">
        <v>0.06</v>
      </c>
      <c r="O5" s="18">
        <v>0.04</v>
      </c>
    </row>
    <row r="6" spans="1:15" x14ac:dyDescent="0.25">
      <c r="A6" s="15" t="s">
        <v>30</v>
      </c>
      <c r="B6" s="18">
        <v>0.28999999999999998</v>
      </c>
      <c r="C6" s="18">
        <v>0.2</v>
      </c>
      <c r="D6" s="18"/>
      <c r="E6" s="18">
        <v>0.04</v>
      </c>
      <c r="F6" s="18">
        <v>0.04</v>
      </c>
      <c r="H6" s="18">
        <v>0.34</v>
      </c>
      <c r="I6" s="18">
        <v>0.14000000000000001</v>
      </c>
      <c r="J6" s="18">
        <v>0.14000000000000001</v>
      </c>
      <c r="K6" s="18">
        <v>0.35</v>
      </c>
      <c r="L6" s="18">
        <v>0.06</v>
      </c>
      <c r="M6" s="18">
        <v>0.03</v>
      </c>
      <c r="N6" s="18">
        <v>0.06</v>
      </c>
      <c r="O6" s="18">
        <v>0.05</v>
      </c>
    </row>
    <row r="7" spans="1:15" x14ac:dyDescent="0.25">
      <c r="A7" s="15" t="s">
        <v>31</v>
      </c>
      <c r="B7" s="18">
        <v>0.28999999999999998</v>
      </c>
      <c r="C7" s="18">
        <v>0.2</v>
      </c>
      <c r="D7" s="18"/>
      <c r="E7" s="18">
        <v>0.04</v>
      </c>
      <c r="F7" s="18">
        <v>0.04</v>
      </c>
      <c r="H7" s="18">
        <v>0.34</v>
      </c>
      <c r="I7" s="18">
        <v>0.14000000000000001</v>
      </c>
      <c r="J7" s="18">
        <v>0.14000000000000001</v>
      </c>
      <c r="K7" s="18">
        <v>0.35</v>
      </c>
      <c r="L7" s="18">
        <v>0.06</v>
      </c>
      <c r="M7" s="18">
        <v>0.03</v>
      </c>
      <c r="N7" s="18">
        <v>0.06</v>
      </c>
      <c r="O7" s="18">
        <v>0.05</v>
      </c>
    </row>
    <row r="8" spans="1:15" x14ac:dyDescent="0.25">
      <c r="A8" s="15" t="s">
        <v>32</v>
      </c>
      <c r="B8" s="18">
        <v>0.26</v>
      </c>
      <c r="C8" s="18">
        <v>0.17</v>
      </c>
      <c r="D8" s="18"/>
      <c r="E8" s="18">
        <v>0.02</v>
      </c>
      <c r="F8" s="18">
        <v>0.03</v>
      </c>
      <c r="H8" s="18">
        <v>0.15</v>
      </c>
      <c r="I8" s="18">
        <v>0.19</v>
      </c>
      <c r="J8" s="18">
        <v>0.24</v>
      </c>
      <c r="K8" s="18">
        <v>0.27</v>
      </c>
      <c r="L8" s="18">
        <v>0.04</v>
      </c>
      <c r="M8" s="18">
        <v>0.03</v>
      </c>
      <c r="N8" s="18">
        <v>0.04</v>
      </c>
      <c r="O8" s="18">
        <v>0.04</v>
      </c>
    </row>
    <row r="9" spans="1:15" x14ac:dyDescent="0.25">
      <c r="A9" s="15" t="s">
        <v>33</v>
      </c>
      <c r="B9" s="18">
        <v>0.22</v>
      </c>
      <c r="C9" s="18">
        <v>0.12</v>
      </c>
      <c r="D9" s="18"/>
      <c r="E9" s="18">
        <v>0.03</v>
      </c>
      <c r="F9" s="18">
        <v>0.02</v>
      </c>
      <c r="H9" s="18">
        <v>0.15</v>
      </c>
      <c r="I9" s="18">
        <v>0.17</v>
      </c>
      <c r="J9" s="18">
        <v>0.15</v>
      </c>
      <c r="K9" s="18">
        <v>0.21</v>
      </c>
      <c r="L9" s="18">
        <v>0.03</v>
      </c>
      <c r="M9" s="18">
        <v>0.04</v>
      </c>
      <c r="N9" s="18">
        <v>0.04</v>
      </c>
      <c r="O9" s="18">
        <v>0.05</v>
      </c>
    </row>
    <row r="10" spans="1:15" x14ac:dyDescent="0.25">
      <c r="A10" s="15" t="s">
        <v>36</v>
      </c>
      <c r="B10" s="18">
        <v>0.31</v>
      </c>
      <c r="C10" s="18">
        <v>0.21</v>
      </c>
      <c r="D10" s="18"/>
      <c r="E10" s="18">
        <v>0.03</v>
      </c>
      <c r="F10" s="18">
        <v>0.03</v>
      </c>
      <c r="H10" s="18">
        <v>0.28999999999999998</v>
      </c>
      <c r="I10" s="18">
        <v>0.22</v>
      </c>
      <c r="J10" s="18">
        <v>0.18</v>
      </c>
      <c r="K10" s="18">
        <v>0.35</v>
      </c>
      <c r="L10" s="18">
        <v>0.04</v>
      </c>
      <c r="M10" s="18">
        <v>0.04</v>
      </c>
      <c r="N10" s="18">
        <v>0.05</v>
      </c>
      <c r="O10" s="18">
        <v>0.03</v>
      </c>
    </row>
    <row r="11" spans="1:15" ht="15" customHeight="1" x14ac:dyDescent="0.25">
      <c r="A11" s="15" t="s">
        <v>84</v>
      </c>
      <c r="B11" s="18">
        <v>2.25</v>
      </c>
      <c r="C11" s="18">
        <v>2.34</v>
      </c>
      <c r="D11" s="18"/>
      <c r="E11" s="18">
        <v>0.04</v>
      </c>
      <c r="F11" s="18">
        <v>0.04</v>
      </c>
      <c r="H11" s="18">
        <v>2.37</v>
      </c>
      <c r="I11" s="18">
        <v>2.06</v>
      </c>
      <c r="J11" s="18">
        <v>2.3199999999999998</v>
      </c>
      <c r="K11" s="18">
        <v>2.42</v>
      </c>
      <c r="L11" s="18">
        <v>0.03</v>
      </c>
      <c r="M11" s="18">
        <v>0.04</v>
      </c>
      <c r="N11" s="18">
        <v>0.05</v>
      </c>
      <c r="O11" s="18">
        <v>0.04</v>
      </c>
    </row>
    <row r="12" spans="1:15" x14ac:dyDescent="0.25">
      <c r="A12" s="15" t="s">
        <v>143</v>
      </c>
      <c r="B12" s="18">
        <v>0.53</v>
      </c>
      <c r="C12" s="18">
        <v>0.42</v>
      </c>
      <c r="D12" s="18"/>
      <c r="E12" s="18">
        <v>0.03</v>
      </c>
      <c r="F12" s="18">
        <v>0.03</v>
      </c>
      <c r="H12" s="18">
        <v>0.33</v>
      </c>
      <c r="I12" s="18">
        <v>0.53</v>
      </c>
      <c r="J12" s="18">
        <v>0.51</v>
      </c>
      <c r="K12" s="18">
        <v>0.54</v>
      </c>
      <c r="L12" s="18">
        <v>0.05</v>
      </c>
      <c r="M12" s="18">
        <v>0.04</v>
      </c>
      <c r="N12" s="18">
        <v>0.04</v>
      </c>
      <c r="O12" s="18">
        <v>0.04</v>
      </c>
    </row>
    <row r="15" spans="1:15" x14ac:dyDescent="0.25">
      <c r="A15" s="20"/>
      <c r="B15" s="30" t="s">
        <v>146</v>
      </c>
      <c r="C15" s="27"/>
      <c r="D15" s="27"/>
      <c r="E15" s="31" t="s">
        <v>116</v>
      </c>
      <c r="F15" s="27"/>
      <c r="G15" s="27"/>
      <c r="H15" s="27"/>
    </row>
    <row r="16" spans="1:15" x14ac:dyDescent="0.25">
      <c r="A16" s="23" t="s">
        <v>142</v>
      </c>
      <c r="B16" s="25" t="s">
        <v>148</v>
      </c>
      <c r="C16" s="26">
        <v>150</v>
      </c>
      <c r="D16" s="26"/>
      <c r="E16" s="32" t="s">
        <v>147</v>
      </c>
      <c r="F16" s="33" t="s">
        <v>105</v>
      </c>
      <c r="G16" s="33" t="s">
        <v>107</v>
      </c>
      <c r="H16" s="33" t="s">
        <v>106</v>
      </c>
    </row>
    <row r="17" spans="1:8" x14ac:dyDescent="0.25">
      <c r="A17" s="24" t="s">
        <v>151</v>
      </c>
      <c r="B17" s="22" t="str">
        <f>CONCATENATE(B3, " ± ", E3)</f>
        <v>0.36 ± 0.03</v>
      </c>
      <c r="C17" s="22" t="str">
        <f>CONCATENATE(C3, " ± ", F3)</f>
        <v>0.27 ± 0.03</v>
      </c>
      <c r="D17" s="22"/>
      <c r="E17" s="21" t="str">
        <f>CONCATENATE(H3, "  ± ", L3)</f>
        <v>0.3  ± 0.06</v>
      </c>
      <c r="F17" s="21" t="str">
        <f t="shared" ref="F17:H17" si="0">CONCATENATE(I3, "  ± ", M3)</f>
        <v>0.26  ± 0.04</v>
      </c>
      <c r="G17" s="21" t="str">
        <f t="shared" si="0"/>
        <v>0.32  ± 0.04</v>
      </c>
      <c r="H17" s="21" t="str">
        <f t="shared" si="0"/>
        <v>0.38  ± 0.04</v>
      </c>
    </row>
    <row r="18" spans="1:8" x14ac:dyDescent="0.25">
      <c r="A18" s="24" t="s">
        <v>22</v>
      </c>
      <c r="B18" s="22" t="str">
        <f>CONCATENATE(B4, " ± ", E4)</f>
        <v>0.3 ± 0.02</v>
      </c>
      <c r="C18" s="22" t="str">
        <f>CONCATENATE(C4, " ± ", F4)</f>
        <v>0.21 ± 0.03</v>
      </c>
      <c r="D18" s="22"/>
      <c r="E18" s="21" t="str">
        <f>CONCATENATE(H4, "  ± ", L4, " b")</f>
        <v>0.19  ± 0.05 b</v>
      </c>
      <c r="F18" s="21" t="str">
        <f>CONCATENATE(I4, "  ± ", M4, " ab")</f>
        <v>0.25  ± 0.02 ab</v>
      </c>
      <c r="G18" s="21" t="str">
        <f>CONCATENATE(J4, "  ± ", N4, " ab")</f>
        <v>0.25  ± 0.05 ab</v>
      </c>
      <c r="H18" s="21" t="str">
        <f>CONCATENATE(K4, "  ± ", O4, " a")</f>
        <v>0.33  ± 0.03 a</v>
      </c>
    </row>
    <row r="19" spans="1:8" x14ac:dyDescent="0.25">
      <c r="A19" s="24" t="s">
        <v>28</v>
      </c>
      <c r="B19" s="22" t="str">
        <f>CONCATENATE(B5, " ± ", E5)</f>
        <v>0.37 ± 0.03</v>
      </c>
      <c r="C19" s="22" t="str">
        <f>CONCATENATE(C5, " ± ", F5)</f>
        <v>0.29 ± 0.02</v>
      </c>
      <c r="D19" s="22"/>
      <c r="E19" s="21" t="str">
        <f t="shared" ref="E18:E26" si="1">CONCATENATE(H5, "  ± ", L5)</f>
        <v>0.36  ± 0.03</v>
      </c>
      <c r="F19" s="21" t="str">
        <f t="shared" ref="F18:F26" si="2">CONCATENATE(I5, "  ± ", M5)</f>
        <v>0.25  ± 0.02</v>
      </c>
      <c r="G19" s="21" t="str">
        <f t="shared" ref="G18:G26" si="3">CONCATENATE(J5, "  ± ", N5)</f>
        <v>0.31  ± 0.06</v>
      </c>
      <c r="H19" s="21" t="str">
        <f t="shared" ref="H18:H26" si="4">CONCATENATE(K5, "  ± ", O5)</f>
        <v>0.4  ± 0.04</v>
      </c>
    </row>
    <row r="20" spans="1:8" x14ac:dyDescent="0.25">
      <c r="A20" s="24" t="s">
        <v>30</v>
      </c>
      <c r="B20" s="22" t="str">
        <f>CONCATENATE(B6, " ± ", E6)</f>
        <v>0.29 ± 0.04</v>
      </c>
      <c r="C20" s="22" t="str">
        <f>CONCATENATE(C6, " ± ", F6)</f>
        <v>0.2 ± 0.04</v>
      </c>
      <c r="D20" s="22"/>
      <c r="E20" s="21" t="str">
        <f>CONCATENATE(H6, "  ± ", L6, " a")</f>
        <v>0.34  ± 0.06 a</v>
      </c>
      <c r="F20" s="21" t="str">
        <f>CONCATENATE(I6, "  ± ", M6, " b")</f>
        <v>0.14  ± 0.03 b</v>
      </c>
      <c r="G20" s="21" t="str">
        <f>CONCATENATE(J6, "  ± ", N6, " b")</f>
        <v>0.14  ± 0.06 b</v>
      </c>
      <c r="H20" s="21" t="str">
        <f>CONCATENATE(K6, "  ± ", O6, " a")</f>
        <v>0.35  ± 0.05 a</v>
      </c>
    </row>
    <row r="21" spans="1:8" x14ac:dyDescent="0.25">
      <c r="A21" s="24" t="s">
        <v>31</v>
      </c>
      <c r="B21" s="22" t="str">
        <f>CONCATENATE(B7, " ± ", E7)</f>
        <v>0.29 ± 0.04</v>
      </c>
      <c r="C21" s="22" t="str">
        <f>CONCATENATE(C7, " ± ", F7)</f>
        <v>0.2 ± 0.04</v>
      </c>
      <c r="D21" s="22"/>
      <c r="E21" s="21" t="str">
        <f>CONCATENATE(H7, "  ± ", L7, " a")</f>
        <v>0.34  ± 0.06 a</v>
      </c>
      <c r="F21" s="21" t="str">
        <f>CONCATENATE(I7, "  ± ", M7, " b")</f>
        <v>0.14  ± 0.03 b</v>
      </c>
      <c r="G21" s="21" t="str">
        <f>CONCATENATE(J7, "  ± ", N7, " b")</f>
        <v>0.14  ± 0.06 b</v>
      </c>
      <c r="H21" s="21" t="str">
        <f>CONCATENATE(K7, "  ± ", O7, " a")</f>
        <v>0.35  ± 0.05 a</v>
      </c>
    </row>
    <row r="22" spans="1:8" x14ac:dyDescent="0.25">
      <c r="A22" s="24" t="s">
        <v>32</v>
      </c>
      <c r="B22" s="22" t="str">
        <f>CONCATENATE(B8, " ± ", E8)</f>
        <v>0.26 ± 0.02</v>
      </c>
      <c r="C22" s="22" t="str">
        <f>CONCATENATE(C8, " ± ", F8)</f>
        <v>0.17 ± 0.03</v>
      </c>
      <c r="D22" s="22"/>
      <c r="E22" s="21" t="str">
        <f t="shared" si="1"/>
        <v>0.15  ± 0.04</v>
      </c>
      <c r="F22" s="21" t="str">
        <f t="shared" si="2"/>
        <v>0.19  ± 0.03</v>
      </c>
      <c r="G22" s="21" t="str">
        <f t="shared" si="3"/>
        <v>0.24  ± 0.04</v>
      </c>
      <c r="H22" s="21" t="str">
        <f t="shared" si="4"/>
        <v>0.27  ± 0.04</v>
      </c>
    </row>
    <row r="23" spans="1:8" x14ac:dyDescent="0.25">
      <c r="A23" s="24" t="s">
        <v>33</v>
      </c>
      <c r="B23" s="22" t="str">
        <f>CONCATENATE(B9, " ± ", E9)</f>
        <v>0.22 ± 0.03</v>
      </c>
      <c r="C23" s="22" t="str">
        <f>CONCATENATE(C9, " ± ", F9)</f>
        <v>0.12 ± 0.02</v>
      </c>
      <c r="D23" s="22"/>
      <c r="E23" s="21" t="str">
        <f t="shared" si="1"/>
        <v>0.15  ± 0.03</v>
      </c>
      <c r="F23" s="21" t="str">
        <f t="shared" si="2"/>
        <v>0.17  ± 0.04</v>
      </c>
      <c r="G23" s="21" t="str">
        <f t="shared" si="3"/>
        <v>0.15  ± 0.04</v>
      </c>
      <c r="H23" s="21" t="str">
        <f t="shared" si="4"/>
        <v>0.21  ± 0.05</v>
      </c>
    </row>
    <row r="24" spans="1:8" x14ac:dyDescent="0.25">
      <c r="A24" s="24" t="s">
        <v>36</v>
      </c>
      <c r="B24" s="22" t="str">
        <f>CONCATENATE(B10, " ± ", E10)</f>
        <v>0.31 ± 0.03</v>
      </c>
      <c r="C24" s="22" t="str">
        <f>CONCATENATE(C10, " ± ", F10)</f>
        <v>0.21 ± 0.03</v>
      </c>
      <c r="D24" s="22"/>
      <c r="E24" s="21" t="str">
        <f>CONCATENATE(H10, "  ± ", L10, " ab")</f>
        <v>0.29  ± 0.04 ab</v>
      </c>
      <c r="F24" s="21" t="str">
        <f>CONCATENATE(I10, "  ± ", M10, " bc")</f>
        <v>0.22  ± 0.04 bc</v>
      </c>
      <c r="G24" s="21" t="str">
        <f>CONCATENATE(J10, "  ± ", N10, " c")</f>
        <v>0.18  ± 0.05 c</v>
      </c>
      <c r="H24" s="21" t="str">
        <f>CONCATENATE(K10, "  ± ", O10, " a")</f>
        <v>0.35  ± 0.03 a</v>
      </c>
    </row>
    <row r="25" spans="1:8" ht="17.25" customHeight="1" x14ac:dyDescent="0.25">
      <c r="A25" s="24" t="s">
        <v>84</v>
      </c>
      <c r="B25" s="22" t="str">
        <f>CONCATENATE(B11, " ± ", E11)</f>
        <v>2.25 ± 0.04</v>
      </c>
      <c r="C25" s="22" t="str">
        <f>CONCATENATE(C11, " ± ", F11)</f>
        <v>2.34 ± 0.04</v>
      </c>
      <c r="D25" s="22"/>
      <c r="E25" s="21" t="str">
        <f>CONCATENATE(H11, "  ± ", L11, " a")</f>
        <v>2.37  ± 0.03 a</v>
      </c>
      <c r="F25" s="21" t="str">
        <f>CONCATENATE(I11, "  ± ", M11, " b")</f>
        <v>2.06  ± 0.04 b</v>
      </c>
      <c r="G25" s="21" t="str">
        <f>CONCATENATE(J11, "  ± ", N11, " a")</f>
        <v>2.32  ± 0.05 a</v>
      </c>
      <c r="H25" s="21" t="str">
        <f>CONCATENATE(K11, "  ± ", O11, " a")</f>
        <v>2.42  ± 0.04 a</v>
      </c>
    </row>
    <row r="26" spans="1:8" x14ac:dyDescent="0.25">
      <c r="A26" s="28" t="s">
        <v>143</v>
      </c>
      <c r="B26" s="26" t="str">
        <f>CONCATENATE(B12, " ± ", E12)</f>
        <v>0.53 ± 0.03</v>
      </c>
      <c r="C26" s="26" t="str">
        <f>CONCATENATE(C12, " ± ", F12)</f>
        <v>0.42 ± 0.03</v>
      </c>
      <c r="D26" s="26"/>
      <c r="E26" s="32" t="str">
        <f>CONCATENATE(H12, "  ± ", L12, " b")</f>
        <v>0.33  ± 0.05 b</v>
      </c>
      <c r="F26" s="32" t="str">
        <f>CONCATENATE(I12, "  ± ", M12, " a")</f>
        <v>0.53  ± 0.04 a</v>
      </c>
      <c r="G26" s="32" t="str">
        <f>CONCATENATE(J12, "  ± ", N12, " a")</f>
        <v>0.51  ± 0.04 a</v>
      </c>
      <c r="H26" s="32" t="str">
        <f>CONCATENATE(K12, "  ± ", O12, " a")</f>
        <v>0.54  ± 0.04 a</v>
      </c>
    </row>
    <row r="27" spans="1:8" x14ac:dyDescent="0.25">
      <c r="A27" s="29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REML results sqrt </vt:lpstr>
      <vt:lpstr>subset MicroTrans</vt:lpstr>
      <vt:lpstr>Sheet5</vt:lpstr>
      <vt:lpstr>figures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2016-03-05T20:26:30Z</dcterms:created>
  <dcterms:modified xsi:type="dcterms:W3CDTF">2016-03-05T23:09:13Z</dcterms:modified>
</cp:coreProperties>
</file>