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075"/>
  </bookViews>
  <sheets>
    <sheet name="dwp2013 soil properties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K27" i="1" l="1"/>
  <c r="L27" i="1" s="1"/>
  <c r="G27" i="1"/>
  <c r="I27" i="1" s="1"/>
  <c r="J27" i="1" s="1"/>
  <c r="K26" i="1"/>
  <c r="L26" i="1" s="1"/>
  <c r="I26" i="1"/>
  <c r="J26" i="1" s="1"/>
  <c r="G26" i="1"/>
  <c r="K25" i="1"/>
  <c r="L25" i="1" s="1"/>
  <c r="G25" i="1"/>
  <c r="I25" i="1" s="1"/>
  <c r="J25" i="1" s="1"/>
  <c r="K24" i="1"/>
  <c r="L24" i="1" s="1"/>
  <c r="I24" i="1"/>
  <c r="J24" i="1" s="1"/>
  <c r="G24" i="1"/>
  <c r="K23" i="1"/>
  <c r="L23" i="1" s="1"/>
  <c r="G23" i="1"/>
  <c r="I23" i="1" s="1"/>
  <c r="J23" i="1" s="1"/>
  <c r="K22" i="1"/>
  <c r="L22" i="1" s="1"/>
  <c r="I22" i="1"/>
  <c r="J22" i="1" s="1"/>
  <c r="G22" i="1"/>
  <c r="K21" i="1"/>
  <c r="L21" i="1" s="1"/>
  <c r="G21" i="1"/>
  <c r="I21" i="1" s="1"/>
  <c r="J21" i="1" s="1"/>
  <c r="K20" i="1"/>
  <c r="L20" i="1" s="1"/>
  <c r="I20" i="1"/>
  <c r="J20" i="1" s="1"/>
  <c r="G20" i="1"/>
  <c r="K19" i="1"/>
  <c r="L19" i="1" s="1"/>
  <c r="G19" i="1"/>
  <c r="I19" i="1" s="1"/>
  <c r="J19" i="1" s="1"/>
  <c r="K18" i="1"/>
  <c r="L18" i="1" s="1"/>
  <c r="I18" i="1"/>
  <c r="J18" i="1" s="1"/>
  <c r="G18" i="1"/>
  <c r="K17" i="1"/>
  <c r="L17" i="1" s="1"/>
  <c r="G17" i="1"/>
  <c r="I17" i="1" s="1"/>
  <c r="J17" i="1" s="1"/>
  <c r="K16" i="1"/>
  <c r="L16" i="1" s="1"/>
  <c r="I16" i="1"/>
  <c r="J16" i="1" s="1"/>
  <c r="G16" i="1"/>
  <c r="K15" i="1"/>
  <c r="L15" i="1" s="1"/>
  <c r="G15" i="1"/>
  <c r="I15" i="1" s="1"/>
  <c r="J15" i="1" s="1"/>
  <c r="K14" i="1"/>
  <c r="L14" i="1" s="1"/>
  <c r="I14" i="1"/>
  <c r="J14" i="1" s="1"/>
  <c r="G14" i="1"/>
  <c r="K13" i="1"/>
  <c r="L13" i="1" s="1"/>
  <c r="G13" i="1"/>
  <c r="I13" i="1" s="1"/>
  <c r="J13" i="1" s="1"/>
  <c r="K12" i="1"/>
  <c r="L12" i="1" s="1"/>
  <c r="I12" i="1"/>
  <c r="J12" i="1" s="1"/>
  <c r="G12" i="1"/>
  <c r="K11" i="1"/>
  <c r="L11" i="1" s="1"/>
  <c r="G11" i="1"/>
  <c r="I11" i="1" s="1"/>
  <c r="J11" i="1" s="1"/>
  <c r="K10" i="1"/>
  <c r="L10" i="1" s="1"/>
  <c r="I10" i="1"/>
  <c r="J10" i="1" s="1"/>
  <c r="G10" i="1"/>
  <c r="K9" i="1"/>
  <c r="L9" i="1" s="1"/>
  <c r="G9" i="1"/>
  <c r="I9" i="1" s="1"/>
  <c r="J9" i="1" s="1"/>
  <c r="K8" i="1"/>
  <c r="L8" i="1" s="1"/>
  <c r="I8" i="1"/>
  <c r="J8" i="1" s="1"/>
  <c r="G8" i="1"/>
  <c r="K7" i="1"/>
  <c r="L7" i="1" s="1"/>
  <c r="G7" i="1"/>
  <c r="I7" i="1" s="1"/>
  <c r="J7" i="1" s="1"/>
  <c r="K6" i="1"/>
  <c r="L6" i="1" s="1"/>
  <c r="I6" i="1"/>
  <c r="J6" i="1" s="1"/>
  <c r="G6" i="1"/>
  <c r="K5" i="1"/>
  <c r="L5" i="1" s="1"/>
  <c r="G5" i="1"/>
  <c r="I5" i="1" s="1"/>
  <c r="J5" i="1" s="1"/>
  <c r="K4" i="1"/>
  <c r="L4" i="1" s="1"/>
  <c r="I4" i="1"/>
  <c r="J4" i="1" s="1"/>
  <c r="G4" i="1"/>
  <c r="K3" i="1"/>
  <c r="L3" i="1" s="1"/>
  <c r="G3" i="1"/>
  <c r="I3" i="1" s="1"/>
  <c r="J3" i="1" s="1"/>
  <c r="K2" i="1"/>
  <c r="L2" i="1" s="1"/>
  <c r="I2" i="1"/>
  <c r="J2" i="1" s="1"/>
  <c r="G2" i="1"/>
</calcChain>
</file>

<file path=xl/sharedStrings.xml><?xml version="1.0" encoding="utf-8"?>
<sst xmlns="http://schemas.openxmlformats.org/spreadsheetml/2006/main" count="67" uniqueCount="21">
  <si>
    <t>CoreNum</t>
  </si>
  <si>
    <t>Location</t>
  </si>
  <si>
    <t>Depth (cm)</t>
  </si>
  <si>
    <t>Headspace (height Cm)</t>
  </si>
  <si>
    <t xml:space="preserve">Pre-weight Suction (g) </t>
  </si>
  <si>
    <t>Core Sleeve Weight</t>
  </si>
  <si>
    <t>wet weight</t>
  </si>
  <si>
    <t>Dry Weight</t>
  </si>
  <si>
    <t>water weight</t>
  </si>
  <si>
    <t>water content(gravimetric)</t>
  </si>
  <si>
    <t>core volume</t>
  </si>
  <si>
    <t>bulk density, core density</t>
  </si>
  <si>
    <t>porosity</t>
  </si>
  <si>
    <t>marsh tower</t>
  </si>
  <si>
    <t>0-30</t>
  </si>
  <si>
    <t>30-60</t>
  </si>
  <si>
    <t>60-90</t>
  </si>
  <si>
    <t>pine flatwoods</t>
  </si>
  <si>
    <t>gauge stn</t>
  </si>
  <si>
    <t xml:space="preserve"> = already broken down </t>
  </si>
  <si>
    <t xml:space="preserve">*209.461904761905 = average core sleeve/base/etc.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</si>
</sst>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2" borderId="3" xfId="0" applyFont="1" applyFill="1" applyBorder="1" applyAlignment="1">
      <alignment horizontal="right" vertical="center"/>
    </xf>
    <xf numFmtId="0" fontId="0" fillId="0" borderId="3" xfId="0" applyFill="1" applyBorder="1"/>
    <xf numFmtId="2" fontId="1" fillId="0" borderId="3" xfId="0" applyNumberFormat="1" applyFont="1" applyBorder="1"/>
    <xf numFmtId="2" fontId="1" fillId="0" borderId="3" xfId="0" applyNumberFormat="1" applyFont="1" applyBorder="1" applyAlignment="1"/>
    <xf numFmtId="2" fontId="4" fillId="0" borderId="3" xfId="0" applyNumberFormat="1" applyFont="1" applyBorder="1" applyAlignment="1"/>
    <xf numFmtId="0" fontId="1" fillId="0" borderId="3" xfId="0" applyFont="1" applyBorder="1"/>
    <xf numFmtId="2" fontId="0" fillId="0" borderId="3" xfId="0" applyNumberFormat="1" applyBorder="1"/>
    <xf numFmtId="2" fontId="0" fillId="0" borderId="3" xfId="0" applyNumberFormat="1" applyBorder="1" applyAlignment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U13" sqref="U13"/>
    </sheetView>
  </sheetViews>
  <sheetFormatPr defaultColWidth="8.85546875" defaultRowHeight="15" x14ac:dyDescent="0.25"/>
  <cols>
    <col min="2" max="2" width="16.42578125" customWidth="1"/>
    <col min="6" max="6" width="12.140625" customWidth="1"/>
    <col min="10" max="10" width="7.28515625" customWidth="1"/>
  </cols>
  <sheetData>
    <row r="1" spans="1:13" s="3" customFormat="1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5">
        <v>1</v>
      </c>
      <c r="B2" s="6" t="s">
        <v>13</v>
      </c>
      <c r="C2" s="6" t="s">
        <v>14</v>
      </c>
      <c r="D2" s="6">
        <v>11.5</v>
      </c>
      <c r="E2" s="7">
        <v>1073.9000000000001</v>
      </c>
      <c r="F2" s="8">
        <v>209.5</v>
      </c>
      <c r="G2" s="9">
        <f t="shared" ref="G2:G27" si="0">E2-F2</f>
        <v>864.40000000000009</v>
      </c>
      <c r="H2" s="10">
        <v>361.3</v>
      </c>
      <c r="I2" s="11">
        <f>G2-H2</f>
        <v>503.10000000000008</v>
      </c>
      <c r="J2" s="9">
        <f>I2/H2</f>
        <v>1.3924716302241906</v>
      </c>
      <c r="K2" s="12">
        <f>3.14*14.5161*(30-D2)</f>
        <v>843.24024899999995</v>
      </c>
      <c r="L2" s="12">
        <f t="shared" ref="L2:L27" si="1">H2/K2</f>
        <v>0.42846626501577256</v>
      </c>
      <c r="M2" s="6">
        <f>1-(L2/2.65)</f>
        <v>0.83831461697518017</v>
      </c>
    </row>
    <row r="3" spans="1:13" x14ac:dyDescent="0.25">
      <c r="A3" s="5">
        <v>2</v>
      </c>
      <c r="B3" s="6" t="s">
        <v>13</v>
      </c>
      <c r="C3" s="6" t="s">
        <v>15</v>
      </c>
      <c r="D3" s="6">
        <v>9</v>
      </c>
      <c r="E3" s="7">
        <v>1445.1</v>
      </c>
      <c r="F3" s="8">
        <v>206.4</v>
      </c>
      <c r="G3" s="13">
        <f t="shared" si="0"/>
        <v>1238.6999999999998</v>
      </c>
      <c r="H3" s="14">
        <v>791.9</v>
      </c>
      <c r="I3" s="11">
        <f t="shared" ref="I3:I27" si="2">G3-H3</f>
        <v>446.79999999999984</v>
      </c>
      <c r="J3" s="13">
        <f t="shared" ref="J3:J27" si="3">I3/H3</f>
        <v>0.56421265311276658</v>
      </c>
      <c r="K3" s="6">
        <f t="shared" ref="K3:K27" si="4">3.14*14.5161*(30-D3)</f>
        <v>957.19163400000002</v>
      </c>
      <c r="L3" s="6">
        <f t="shared" si="1"/>
        <v>0.82731604818852811</v>
      </c>
      <c r="M3" s="6">
        <f t="shared" ref="M3:M27" si="5">1-(L3/2.65)</f>
        <v>0.68780526483451765</v>
      </c>
    </row>
    <row r="4" spans="1:13" x14ac:dyDescent="0.25">
      <c r="A4" s="5">
        <v>3</v>
      </c>
      <c r="B4" s="6" t="s">
        <v>13</v>
      </c>
      <c r="C4" s="6" t="s">
        <v>16</v>
      </c>
      <c r="D4" s="6">
        <v>1</v>
      </c>
      <c r="E4" s="7">
        <v>2685.9</v>
      </c>
      <c r="F4" s="8">
        <v>221.7</v>
      </c>
      <c r="G4" s="13">
        <f t="shared" si="0"/>
        <v>2464.2000000000003</v>
      </c>
      <c r="H4" s="14">
        <v>2077.1</v>
      </c>
      <c r="I4" s="11">
        <f t="shared" si="2"/>
        <v>387.10000000000036</v>
      </c>
      <c r="J4" s="13">
        <f t="shared" si="3"/>
        <v>0.18636560589283155</v>
      </c>
      <c r="K4" s="6">
        <f t="shared" si="4"/>
        <v>1321.8360660000001</v>
      </c>
      <c r="L4" s="6">
        <f t="shared" si="1"/>
        <v>1.5713748878750897</v>
      </c>
      <c r="M4" s="6">
        <f t="shared" si="5"/>
        <v>0.40702834419807932</v>
      </c>
    </row>
    <row r="5" spans="1:13" x14ac:dyDescent="0.25">
      <c r="A5" s="5">
        <v>4</v>
      </c>
      <c r="B5" s="6" t="s">
        <v>13</v>
      </c>
      <c r="C5" s="6" t="s">
        <v>14</v>
      </c>
      <c r="D5" s="6">
        <v>12</v>
      </c>
      <c r="E5" s="7">
        <v>1372.5</v>
      </c>
      <c r="F5" s="8">
        <v>204.5</v>
      </c>
      <c r="G5" s="13">
        <f t="shared" si="0"/>
        <v>1168</v>
      </c>
      <c r="H5" s="14">
        <v>602.79999999999995</v>
      </c>
      <c r="I5" s="11">
        <f t="shared" si="2"/>
        <v>565.20000000000005</v>
      </c>
      <c r="J5" s="13">
        <f t="shared" si="3"/>
        <v>0.9376244193762443</v>
      </c>
      <c r="K5" s="6">
        <f t="shared" si="4"/>
        <v>820.449972</v>
      </c>
      <c r="L5" s="6">
        <f t="shared" si="1"/>
        <v>0.73471877697864063</v>
      </c>
      <c r="M5" s="6">
        <f t="shared" si="5"/>
        <v>0.72274763132881481</v>
      </c>
    </row>
    <row r="6" spans="1:13" x14ac:dyDescent="0.25">
      <c r="A6" s="5">
        <v>5</v>
      </c>
      <c r="B6" s="6" t="s">
        <v>13</v>
      </c>
      <c r="C6" s="6" t="s">
        <v>15</v>
      </c>
      <c r="D6" s="6">
        <v>6</v>
      </c>
      <c r="E6" s="7">
        <v>2166.1999999999998</v>
      </c>
      <c r="F6" s="8">
        <v>213</v>
      </c>
      <c r="G6" s="13">
        <f t="shared" si="0"/>
        <v>1953.1999999999998</v>
      </c>
      <c r="H6" s="14">
        <v>1534.1</v>
      </c>
      <c r="I6" s="11">
        <f t="shared" si="2"/>
        <v>419.09999999999991</v>
      </c>
      <c r="J6" s="13">
        <f t="shared" si="3"/>
        <v>0.2731894922104165</v>
      </c>
      <c r="K6" s="6">
        <f t="shared" si="4"/>
        <v>1093.9332959999999</v>
      </c>
      <c r="L6" s="6">
        <f t="shared" si="1"/>
        <v>1.4023706981124744</v>
      </c>
      <c r="M6" s="6">
        <f t="shared" si="5"/>
        <v>0.47080351014623611</v>
      </c>
    </row>
    <row r="7" spans="1:13" x14ac:dyDescent="0.25">
      <c r="A7" s="5">
        <v>6</v>
      </c>
      <c r="B7" s="6" t="s">
        <v>13</v>
      </c>
      <c r="C7" s="6" t="s">
        <v>16</v>
      </c>
      <c r="D7" s="6">
        <v>12.5</v>
      </c>
      <c r="E7" s="7">
        <v>1805.8</v>
      </c>
      <c r="F7" s="8">
        <v>215</v>
      </c>
      <c r="G7" s="13">
        <f t="shared" si="0"/>
        <v>1590.8</v>
      </c>
      <c r="H7" s="14">
        <v>1319.1</v>
      </c>
      <c r="I7" s="11">
        <f t="shared" si="2"/>
        <v>271.70000000000005</v>
      </c>
      <c r="J7" s="13">
        <f t="shared" si="3"/>
        <v>0.20597376999469341</v>
      </c>
      <c r="K7" s="6">
        <f t="shared" si="4"/>
        <v>797.65969499999994</v>
      </c>
      <c r="L7" s="6">
        <f t="shared" si="1"/>
        <v>1.6537127402431935</v>
      </c>
      <c r="M7" s="6">
        <f t="shared" si="5"/>
        <v>0.37595745651200241</v>
      </c>
    </row>
    <row r="8" spans="1:13" x14ac:dyDescent="0.25">
      <c r="A8" s="15">
        <v>9</v>
      </c>
      <c r="B8" s="16" t="s">
        <v>13</v>
      </c>
      <c r="C8" s="16" t="s">
        <v>14</v>
      </c>
      <c r="D8" s="16">
        <v>7</v>
      </c>
      <c r="E8" s="7">
        <v>1506.1</v>
      </c>
      <c r="F8" s="6">
        <v>209.46190476190472</v>
      </c>
      <c r="G8" s="13">
        <f t="shared" si="0"/>
        <v>1296.6380952380953</v>
      </c>
      <c r="H8" s="14">
        <v>710.2</v>
      </c>
      <c r="I8" s="11">
        <f t="shared" si="2"/>
        <v>586.43809523809523</v>
      </c>
      <c r="J8" s="13">
        <f t="shared" si="3"/>
        <v>0.82573654637861893</v>
      </c>
      <c r="K8" s="6">
        <f t="shared" si="4"/>
        <v>1048.352742</v>
      </c>
      <c r="L8" s="6">
        <f t="shared" si="1"/>
        <v>0.67744373773002453</v>
      </c>
      <c r="M8" s="6">
        <f t="shared" si="5"/>
        <v>0.74436085368678317</v>
      </c>
    </row>
    <row r="9" spans="1:13" x14ac:dyDescent="0.25">
      <c r="A9" s="5">
        <v>10</v>
      </c>
      <c r="B9" s="6" t="s">
        <v>13</v>
      </c>
      <c r="C9" s="6" t="s">
        <v>15</v>
      </c>
      <c r="D9" s="6">
        <v>1</v>
      </c>
      <c r="E9" s="7">
        <v>2747.1</v>
      </c>
      <c r="F9" s="8">
        <v>208.2</v>
      </c>
      <c r="G9" s="13">
        <f t="shared" si="0"/>
        <v>2538.9</v>
      </c>
      <c r="H9" s="14">
        <v>2109.3999999999996</v>
      </c>
      <c r="I9" s="11">
        <f t="shared" si="2"/>
        <v>429.50000000000045</v>
      </c>
      <c r="J9" s="13">
        <f t="shared" si="3"/>
        <v>0.20361240163079575</v>
      </c>
      <c r="K9" s="6">
        <f t="shared" si="4"/>
        <v>1321.8360660000001</v>
      </c>
      <c r="L9" s="6">
        <f t="shared" si="1"/>
        <v>1.5958105957747408</v>
      </c>
      <c r="M9" s="6">
        <f t="shared" si="5"/>
        <v>0.39780732234915439</v>
      </c>
    </row>
    <row r="10" spans="1:13" x14ac:dyDescent="0.25">
      <c r="A10" s="5">
        <v>19</v>
      </c>
      <c r="B10" s="6" t="s">
        <v>17</v>
      </c>
      <c r="C10" s="6" t="s">
        <v>14</v>
      </c>
      <c r="D10" s="6">
        <v>2.5</v>
      </c>
      <c r="E10" s="7">
        <v>1948.1</v>
      </c>
      <c r="F10" s="8">
        <v>210.6</v>
      </c>
      <c r="G10" s="13">
        <f t="shared" si="0"/>
        <v>1737.5</v>
      </c>
      <c r="H10" s="14">
        <v>1701.7999999999997</v>
      </c>
      <c r="I10" s="11">
        <f t="shared" si="2"/>
        <v>35.700000000000273</v>
      </c>
      <c r="J10" s="13">
        <f t="shared" si="3"/>
        <v>2.0977788224233327E-2</v>
      </c>
      <c r="K10" s="6">
        <f t="shared" si="4"/>
        <v>1253.4652349999999</v>
      </c>
      <c r="L10" s="6">
        <f t="shared" si="1"/>
        <v>1.357676266147102</v>
      </c>
      <c r="M10" s="6">
        <f t="shared" si="5"/>
        <v>0.48766933352939545</v>
      </c>
    </row>
    <row r="11" spans="1:13" x14ac:dyDescent="0.25">
      <c r="A11" s="5">
        <v>20</v>
      </c>
      <c r="B11" s="6" t="s">
        <v>17</v>
      </c>
      <c r="C11" s="6" t="s">
        <v>15</v>
      </c>
      <c r="D11" s="6">
        <v>5.5</v>
      </c>
      <c r="E11" s="7">
        <v>1849.7</v>
      </c>
      <c r="F11" s="8">
        <v>203.2</v>
      </c>
      <c r="G11" s="13">
        <f t="shared" si="0"/>
        <v>1646.5</v>
      </c>
      <c r="H11" s="14">
        <v>1619.2</v>
      </c>
      <c r="I11" s="11">
        <f t="shared" si="2"/>
        <v>27.299999999999955</v>
      </c>
      <c r="J11" s="13">
        <f t="shared" si="3"/>
        <v>1.686017786561262E-2</v>
      </c>
      <c r="K11" s="6">
        <f t="shared" si="4"/>
        <v>1116.723573</v>
      </c>
      <c r="L11" s="6">
        <f t="shared" si="1"/>
        <v>1.4499559596920948</v>
      </c>
      <c r="M11" s="6">
        <f t="shared" si="5"/>
        <v>0.45284680766336038</v>
      </c>
    </row>
    <row r="12" spans="1:13" x14ac:dyDescent="0.25">
      <c r="A12" s="5">
        <v>21</v>
      </c>
      <c r="B12" s="6" t="s">
        <v>17</v>
      </c>
      <c r="C12" s="6" t="s">
        <v>16</v>
      </c>
      <c r="D12" s="6">
        <v>4</v>
      </c>
      <c r="E12" s="7">
        <v>2040.2</v>
      </c>
      <c r="F12" s="8">
        <v>212.6</v>
      </c>
      <c r="G12" s="13">
        <f t="shared" si="0"/>
        <v>1827.6000000000001</v>
      </c>
      <c r="H12" s="14">
        <v>1746.8999999999999</v>
      </c>
      <c r="I12" s="11">
        <f t="shared" si="2"/>
        <v>80.700000000000273</v>
      </c>
      <c r="J12" s="13">
        <f t="shared" si="3"/>
        <v>4.6196118839086545E-2</v>
      </c>
      <c r="K12" s="6">
        <f t="shared" si="4"/>
        <v>1185.0944039999999</v>
      </c>
      <c r="L12" s="6">
        <f t="shared" si="1"/>
        <v>1.4740597830044264</v>
      </c>
      <c r="M12" s="6">
        <f t="shared" si="5"/>
        <v>0.44375102528134847</v>
      </c>
    </row>
    <row r="13" spans="1:13" x14ac:dyDescent="0.25">
      <c r="A13" s="5">
        <v>26</v>
      </c>
      <c r="B13" s="6" t="s">
        <v>17</v>
      </c>
      <c r="C13" s="6" t="s">
        <v>14</v>
      </c>
      <c r="D13" s="6">
        <v>1.5</v>
      </c>
      <c r="E13" s="7">
        <v>1956.4</v>
      </c>
      <c r="F13" s="8">
        <v>209.7</v>
      </c>
      <c r="G13" s="13">
        <f t="shared" si="0"/>
        <v>1746.7</v>
      </c>
      <c r="H13" s="14">
        <v>1704.7000000000003</v>
      </c>
      <c r="I13" s="11">
        <f t="shared" si="2"/>
        <v>41.999999999999773</v>
      </c>
      <c r="J13" s="13">
        <f t="shared" si="3"/>
        <v>2.4637766175866584E-2</v>
      </c>
      <c r="K13" s="6">
        <f t="shared" si="4"/>
        <v>1299.045789</v>
      </c>
      <c r="L13" s="6">
        <f t="shared" si="1"/>
        <v>1.3122709102596539</v>
      </c>
      <c r="M13" s="6">
        <f t="shared" si="5"/>
        <v>0.50480343009069661</v>
      </c>
    </row>
    <row r="14" spans="1:13" x14ac:dyDescent="0.25">
      <c r="A14" s="5">
        <v>27</v>
      </c>
      <c r="B14" s="6" t="s">
        <v>17</v>
      </c>
      <c r="C14" s="6" t="s">
        <v>15</v>
      </c>
      <c r="D14" s="6">
        <v>7</v>
      </c>
      <c r="E14" s="7">
        <v>1804.2</v>
      </c>
      <c r="F14" s="8">
        <v>209.8</v>
      </c>
      <c r="G14" s="13">
        <f t="shared" si="0"/>
        <v>1594.4</v>
      </c>
      <c r="H14" s="14">
        <v>1540.6999999999998</v>
      </c>
      <c r="I14" s="11">
        <f t="shared" si="2"/>
        <v>53.700000000000273</v>
      </c>
      <c r="J14" s="13">
        <f t="shared" si="3"/>
        <v>3.4854287012397143E-2</v>
      </c>
      <c r="K14" s="6">
        <f t="shared" si="4"/>
        <v>1048.352742</v>
      </c>
      <c r="L14" s="6">
        <f t="shared" si="1"/>
        <v>1.4696389280775113</v>
      </c>
      <c r="M14" s="6">
        <f t="shared" si="5"/>
        <v>0.44541927242358059</v>
      </c>
    </row>
    <row r="15" spans="1:13" x14ac:dyDescent="0.25">
      <c r="A15" s="5">
        <v>28</v>
      </c>
      <c r="B15" s="6" t="s">
        <v>17</v>
      </c>
      <c r="C15" s="6" t="s">
        <v>16</v>
      </c>
      <c r="D15" s="6">
        <v>5.5</v>
      </c>
      <c r="E15" s="7">
        <v>1941.1</v>
      </c>
      <c r="F15" s="8">
        <v>200.2</v>
      </c>
      <c r="G15" s="13">
        <f t="shared" si="0"/>
        <v>1740.8999999999999</v>
      </c>
      <c r="H15" s="14">
        <v>1614.1000000000001</v>
      </c>
      <c r="I15" s="11">
        <f t="shared" si="2"/>
        <v>126.79999999999973</v>
      </c>
      <c r="J15" s="13">
        <f t="shared" si="3"/>
        <v>7.8557710179046975E-2</v>
      </c>
      <c r="K15" s="6">
        <f t="shared" si="4"/>
        <v>1116.723573</v>
      </c>
      <c r="L15" s="6">
        <f t="shared" si="1"/>
        <v>1.4453890282479065</v>
      </c>
      <c r="M15" s="6">
        <f t="shared" si="5"/>
        <v>0.45457017801965793</v>
      </c>
    </row>
    <row r="16" spans="1:13" x14ac:dyDescent="0.25">
      <c r="A16" s="15">
        <v>34</v>
      </c>
      <c r="B16" s="16" t="s">
        <v>17</v>
      </c>
      <c r="C16" s="16" t="s">
        <v>14</v>
      </c>
      <c r="D16" s="16">
        <v>3.5</v>
      </c>
      <c r="E16" s="7">
        <v>1790.4</v>
      </c>
      <c r="F16" s="6">
        <v>209.46190476190472</v>
      </c>
      <c r="G16" s="13">
        <f t="shared" si="0"/>
        <v>1580.9380952380955</v>
      </c>
      <c r="H16" s="14">
        <v>1097.7</v>
      </c>
      <c r="I16" s="11">
        <f t="shared" si="2"/>
        <v>483.23809523809541</v>
      </c>
      <c r="J16" s="13">
        <f t="shared" si="3"/>
        <v>0.44022783569107715</v>
      </c>
      <c r="K16" s="6">
        <f t="shared" si="4"/>
        <v>1207.884681</v>
      </c>
      <c r="L16" s="6">
        <f t="shared" si="1"/>
        <v>0.90877880750273377</v>
      </c>
      <c r="M16" s="6">
        <f t="shared" si="5"/>
        <v>0.65706460094236463</v>
      </c>
    </row>
    <row r="17" spans="1:13" x14ac:dyDescent="0.25">
      <c r="A17" s="5">
        <v>35</v>
      </c>
      <c r="B17" s="6" t="s">
        <v>17</v>
      </c>
      <c r="C17" s="6" t="s">
        <v>15</v>
      </c>
      <c r="D17" s="6">
        <v>4.5</v>
      </c>
      <c r="E17" s="7">
        <v>1966.8</v>
      </c>
      <c r="F17" s="8">
        <v>205.2</v>
      </c>
      <c r="G17" s="13">
        <f t="shared" si="0"/>
        <v>1761.6</v>
      </c>
      <c r="H17" s="14">
        <v>1669.3</v>
      </c>
      <c r="I17" s="11">
        <f t="shared" si="2"/>
        <v>92.299999999999955</v>
      </c>
      <c r="J17" s="13">
        <f t="shared" si="3"/>
        <v>5.529263763254056E-2</v>
      </c>
      <c r="K17" s="6">
        <f t="shared" si="4"/>
        <v>1162.3041269999999</v>
      </c>
      <c r="L17" s="6">
        <f t="shared" si="1"/>
        <v>1.4361989785828233</v>
      </c>
      <c r="M17" s="6">
        <f t="shared" si="5"/>
        <v>0.45803812128950061</v>
      </c>
    </row>
    <row r="18" spans="1:13" x14ac:dyDescent="0.25">
      <c r="A18" s="15">
        <v>36</v>
      </c>
      <c r="B18" s="16" t="s">
        <v>17</v>
      </c>
      <c r="C18" s="16" t="s">
        <v>16</v>
      </c>
      <c r="D18" s="16">
        <v>1</v>
      </c>
      <c r="E18" s="7">
        <v>2096</v>
      </c>
      <c r="F18" s="6">
        <v>209.46190476190472</v>
      </c>
      <c r="G18" s="9">
        <f t="shared" si="0"/>
        <v>1886.5380952380954</v>
      </c>
      <c r="H18" s="10">
        <v>452.5</v>
      </c>
      <c r="I18" s="11">
        <f t="shared" si="2"/>
        <v>1434.0380952380954</v>
      </c>
      <c r="J18" s="9">
        <f t="shared" si="3"/>
        <v>3.1691449618521443</v>
      </c>
      <c r="K18" s="12">
        <f t="shared" si="4"/>
        <v>1321.8360660000001</v>
      </c>
      <c r="L18" s="12">
        <f t="shared" si="1"/>
        <v>0.34232686763443176</v>
      </c>
      <c r="M18" s="6">
        <f t="shared" si="5"/>
        <v>0.87082004994927109</v>
      </c>
    </row>
    <row r="19" spans="1:13" x14ac:dyDescent="0.25">
      <c r="A19" s="15">
        <v>42</v>
      </c>
      <c r="B19" s="16" t="s">
        <v>18</v>
      </c>
      <c r="C19" s="16" t="s">
        <v>14</v>
      </c>
      <c r="D19" s="16">
        <v>2</v>
      </c>
      <c r="E19" s="7">
        <v>1838.9</v>
      </c>
      <c r="F19" s="6">
        <v>209.46190476190472</v>
      </c>
      <c r="G19" s="13">
        <f t="shared" si="0"/>
        <v>1629.4380952380955</v>
      </c>
      <c r="H19" s="14">
        <v>1500.1</v>
      </c>
      <c r="I19" s="11">
        <f t="shared" si="2"/>
        <v>129.33809523809555</v>
      </c>
      <c r="J19" s="13">
        <f t="shared" si="3"/>
        <v>8.6219648848807118E-2</v>
      </c>
      <c r="K19" s="6">
        <f t="shared" si="4"/>
        <v>1276.255512</v>
      </c>
      <c r="L19" s="6">
        <f t="shared" si="1"/>
        <v>1.1753915935291177</v>
      </c>
      <c r="M19" s="6">
        <f t="shared" si="5"/>
        <v>0.55645600244184235</v>
      </c>
    </row>
    <row r="20" spans="1:13" x14ac:dyDescent="0.25">
      <c r="A20" s="5">
        <v>43</v>
      </c>
      <c r="B20" s="6" t="s">
        <v>18</v>
      </c>
      <c r="C20" s="6" t="s">
        <v>15</v>
      </c>
      <c r="D20" s="6">
        <v>2.5</v>
      </c>
      <c r="E20" s="7">
        <v>2395.1999999999998</v>
      </c>
      <c r="F20" s="8">
        <v>218.5</v>
      </c>
      <c r="G20" s="13">
        <f t="shared" si="0"/>
        <v>2176.6999999999998</v>
      </c>
      <c r="H20" s="14">
        <v>1831.1</v>
      </c>
      <c r="I20" s="11">
        <f t="shared" si="2"/>
        <v>345.59999999999991</v>
      </c>
      <c r="J20" s="13">
        <f t="shared" si="3"/>
        <v>0.18873900933864887</v>
      </c>
      <c r="K20" s="6">
        <f t="shared" si="4"/>
        <v>1253.4652349999999</v>
      </c>
      <c r="L20" s="6">
        <f t="shared" si="1"/>
        <v>1.4608303037618751</v>
      </c>
      <c r="M20" s="6">
        <f t="shared" si="5"/>
        <v>0.44874328159929244</v>
      </c>
    </row>
    <row r="21" spans="1:13" x14ac:dyDescent="0.25">
      <c r="A21" s="5">
        <v>44</v>
      </c>
      <c r="B21" s="6" t="s">
        <v>18</v>
      </c>
      <c r="C21" s="6" t="s">
        <v>16</v>
      </c>
      <c r="D21" s="6">
        <v>13</v>
      </c>
      <c r="E21" s="7">
        <v>1523.8</v>
      </c>
      <c r="F21" s="8">
        <v>216.8</v>
      </c>
      <c r="G21" s="13">
        <f t="shared" si="0"/>
        <v>1307</v>
      </c>
      <c r="H21" s="14">
        <v>1088.7</v>
      </c>
      <c r="I21" s="11">
        <f t="shared" si="2"/>
        <v>218.29999999999995</v>
      </c>
      <c r="J21" s="13">
        <f t="shared" si="3"/>
        <v>0.20051437494259203</v>
      </c>
      <c r="K21" s="6">
        <f t="shared" si="4"/>
        <v>774.869418</v>
      </c>
      <c r="L21" s="6">
        <f t="shared" si="1"/>
        <v>1.4050109279186962</v>
      </c>
      <c r="M21" s="6">
        <f t="shared" si="5"/>
        <v>0.46980719701181273</v>
      </c>
    </row>
    <row r="22" spans="1:13" x14ac:dyDescent="0.25">
      <c r="A22" s="5">
        <v>45</v>
      </c>
      <c r="B22" s="6" t="s">
        <v>18</v>
      </c>
      <c r="C22" s="6" t="s">
        <v>14</v>
      </c>
      <c r="D22" s="6">
        <v>6</v>
      </c>
      <c r="E22" s="7">
        <v>1594.9</v>
      </c>
      <c r="F22" s="8">
        <v>200.8</v>
      </c>
      <c r="G22" s="13">
        <f t="shared" si="0"/>
        <v>1394.1000000000001</v>
      </c>
      <c r="H22" s="14">
        <v>1226</v>
      </c>
      <c r="I22" s="11">
        <f t="shared" si="2"/>
        <v>168.10000000000014</v>
      </c>
      <c r="J22" s="13">
        <f t="shared" si="3"/>
        <v>0.13711256117455151</v>
      </c>
      <c r="K22" s="6">
        <f t="shared" si="4"/>
        <v>1093.9332959999999</v>
      </c>
      <c r="L22" s="6">
        <f t="shared" si="1"/>
        <v>1.1207264688650633</v>
      </c>
      <c r="M22" s="6">
        <f t="shared" si="5"/>
        <v>0.57708435137167413</v>
      </c>
    </row>
    <row r="23" spans="1:13" x14ac:dyDescent="0.25">
      <c r="A23" s="5">
        <v>46</v>
      </c>
      <c r="B23" s="6" t="s">
        <v>18</v>
      </c>
      <c r="C23" s="6" t="s">
        <v>15</v>
      </c>
      <c r="D23" s="6">
        <v>2</v>
      </c>
      <c r="E23" s="7">
        <v>2135.9</v>
      </c>
      <c r="F23" s="8">
        <v>209.2</v>
      </c>
      <c r="G23" s="13">
        <f t="shared" si="0"/>
        <v>1926.7</v>
      </c>
      <c r="H23" s="14">
        <v>1830.8999999999999</v>
      </c>
      <c r="I23" s="11">
        <f t="shared" si="2"/>
        <v>95.800000000000182</v>
      </c>
      <c r="J23" s="13">
        <f t="shared" si="3"/>
        <v>5.2323993664318197E-2</v>
      </c>
      <c r="K23" s="6">
        <f t="shared" si="4"/>
        <v>1276.255512</v>
      </c>
      <c r="L23" s="6">
        <f t="shared" si="1"/>
        <v>1.4345873399056472</v>
      </c>
      <c r="M23" s="6">
        <f t="shared" si="5"/>
        <v>0.45864628682805764</v>
      </c>
    </row>
    <row r="24" spans="1:13" x14ac:dyDescent="0.25">
      <c r="A24" s="5">
        <v>47</v>
      </c>
      <c r="B24" s="6" t="s">
        <v>18</v>
      </c>
      <c r="C24" s="6" t="s">
        <v>16</v>
      </c>
      <c r="D24" s="6">
        <v>6.5</v>
      </c>
      <c r="E24" s="7">
        <v>2064.1</v>
      </c>
      <c r="F24" s="8">
        <v>204.4</v>
      </c>
      <c r="G24" s="13">
        <f t="shared" si="0"/>
        <v>1859.6999999999998</v>
      </c>
      <c r="H24" s="14">
        <v>1584.1</v>
      </c>
      <c r="I24" s="11">
        <f t="shared" si="2"/>
        <v>275.59999999999991</v>
      </c>
      <c r="J24" s="13">
        <f t="shared" si="3"/>
        <v>0.17397891547250799</v>
      </c>
      <c r="K24" s="6">
        <f t="shared" si="4"/>
        <v>1071.1430190000001</v>
      </c>
      <c r="L24" s="6">
        <f t="shared" si="1"/>
        <v>1.4788874799173757</v>
      </c>
      <c r="M24" s="6">
        <f t="shared" si="5"/>
        <v>0.44192925286136764</v>
      </c>
    </row>
    <row r="25" spans="1:13" x14ac:dyDescent="0.25">
      <c r="A25" s="5">
        <v>51</v>
      </c>
      <c r="B25" s="6" t="s">
        <v>18</v>
      </c>
      <c r="C25" s="6" t="s">
        <v>14</v>
      </c>
      <c r="D25" s="6">
        <v>7.5</v>
      </c>
      <c r="E25" s="7">
        <v>1198.5</v>
      </c>
      <c r="F25" s="8">
        <v>208.5</v>
      </c>
      <c r="G25" s="13">
        <f t="shared" si="0"/>
        <v>990</v>
      </c>
      <c r="H25" s="14">
        <v>686.2</v>
      </c>
      <c r="I25" s="11">
        <f t="shared" si="2"/>
        <v>303.79999999999995</v>
      </c>
      <c r="J25" s="13">
        <f t="shared" si="3"/>
        <v>0.44272806761876993</v>
      </c>
      <c r="K25" s="6">
        <f t="shared" si="4"/>
        <v>1025.562465</v>
      </c>
      <c r="L25" s="6">
        <f t="shared" si="1"/>
        <v>0.66909625051458965</v>
      </c>
      <c r="M25" s="6">
        <f t="shared" si="5"/>
        <v>0.74751084886241892</v>
      </c>
    </row>
    <row r="26" spans="1:13" x14ac:dyDescent="0.25">
      <c r="A26" s="5">
        <v>52</v>
      </c>
      <c r="B26" s="6" t="s">
        <v>18</v>
      </c>
      <c r="C26" s="6" t="s">
        <v>15</v>
      </c>
      <c r="D26" s="6">
        <v>4.5</v>
      </c>
      <c r="E26" s="7">
        <v>1607.2</v>
      </c>
      <c r="F26" s="8">
        <v>210.9</v>
      </c>
      <c r="G26" s="13">
        <f t="shared" si="0"/>
        <v>1396.3</v>
      </c>
      <c r="H26" s="14">
        <v>1170.3999999999999</v>
      </c>
      <c r="I26" s="11">
        <f t="shared" si="2"/>
        <v>225.90000000000009</v>
      </c>
      <c r="J26" s="13">
        <f t="shared" si="3"/>
        <v>0.19301093643198916</v>
      </c>
      <c r="K26" s="6">
        <f t="shared" si="4"/>
        <v>1162.3041269999999</v>
      </c>
      <c r="L26" s="6">
        <f t="shared" si="1"/>
        <v>1.0069653654426025</v>
      </c>
      <c r="M26" s="6">
        <f t="shared" si="5"/>
        <v>0.62001306964430092</v>
      </c>
    </row>
    <row r="27" spans="1:13" ht="15.75" thickBot="1" x14ac:dyDescent="0.3">
      <c r="A27" s="17">
        <v>53</v>
      </c>
      <c r="B27" s="16" t="s">
        <v>18</v>
      </c>
      <c r="C27" s="16" t="s">
        <v>16</v>
      </c>
      <c r="D27" s="16">
        <v>0</v>
      </c>
      <c r="E27" s="7">
        <v>2118.1999999999998</v>
      </c>
      <c r="F27" s="6">
        <v>209.46190476190472</v>
      </c>
      <c r="G27" s="13">
        <f t="shared" si="0"/>
        <v>1908.7380952380952</v>
      </c>
      <c r="H27" s="14">
        <v>1496.8666666666668</v>
      </c>
      <c r="I27" s="11">
        <f t="shared" si="2"/>
        <v>411.8714285714284</v>
      </c>
      <c r="J27" s="13">
        <f t="shared" si="3"/>
        <v>0.27515572211158534</v>
      </c>
      <c r="K27" s="6">
        <f t="shared" si="4"/>
        <v>1367.41662</v>
      </c>
      <c r="L27" s="6">
        <f t="shared" si="1"/>
        <v>1.0946675978434919</v>
      </c>
      <c r="M27" s="6">
        <f t="shared" si="5"/>
        <v>0.58691788760622954</v>
      </c>
    </row>
    <row r="28" spans="1:13" ht="18" customHeight="1" thickBot="1" x14ac:dyDescent="0.3">
      <c r="A28" s="18"/>
      <c r="B28" s="19" t="s">
        <v>19</v>
      </c>
      <c r="C28" s="20"/>
      <c r="D28" s="20"/>
      <c r="E28" s="21"/>
      <c r="F28" s="22" t="s">
        <v>20</v>
      </c>
      <c r="G28" s="23"/>
      <c r="H28" s="24"/>
      <c r="I28" s="24"/>
      <c r="J28" s="23"/>
      <c r="K28" s="23"/>
      <c r="L28" s="23"/>
      <c r="M28" s="25"/>
    </row>
    <row r="29" spans="1:13" x14ac:dyDescent="0.25">
      <c r="F29" s="20"/>
    </row>
    <row r="32" spans="1:13" x14ac:dyDescent="0.25">
      <c r="D32" s="23"/>
      <c r="E32" s="23"/>
      <c r="F32" s="23"/>
      <c r="H32" s="23"/>
      <c r="I32" s="23"/>
    </row>
    <row r="33" spans="4:9" x14ac:dyDescent="0.25">
      <c r="D33" s="23"/>
      <c r="E33" s="23"/>
      <c r="F33" s="23"/>
      <c r="H33" s="23"/>
      <c r="I33" s="2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dwp2013 soil properties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2016-08-01T23:06:51Z</dcterms:created>
  <dcterms:modified xsi:type="dcterms:W3CDTF">2016-08-01T23:14:09Z</dcterms:modified>
</cp:coreProperties>
</file>