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dwp2013 CH4 inj repeat" sheetId="1" r:id="rId1"/>
    <sheet name="subsection from BaileySBB2017" sheetId="2" r:id="rId2"/>
  </sheets>
  <definedNames>
    <definedName name="_xlnm._FilterDatabase" localSheetId="0" hidden="1">'dwp2013 CH4 inj repeat'!$H$1:$I$134</definedName>
  </definedNames>
  <calcPr calcId="145621"/>
</workbook>
</file>

<file path=xl/calcChain.xml><?xml version="1.0" encoding="utf-8"?>
<calcChain xmlns="http://schemas.openxmlformats.org/spreadsheetml/2006/main">
  <c r="K27" i="2" l="1"/>
  <c r="L27" i="2" s="1"/>
  <c r="M27" i="2" s="1"/>
  <c r="G27" i="2"/>
  <c r="I27" i="2" s="1"/>
  <c r="J27" i="2" s="1"/>
  <c r="K26" i="2"/>
  <c r="L26" i="2" s="1"/>
  <c r="M26" i="2" s="1"/>
  <c r="G26" i="2"/>
  <c r="I26" i="2" s="1"/>
  <c r="J26" i="2" s="1"/>
  <c r="K25" i="2"/>
  <c r="L25" i="2" s="1"/>
  <c r="M25" i="2" s="1"/>
  <c r="G25" i="2"/>
  <c r="I25" i="2" s="1"/>
  <c r="J25" i="2" s="1"/>
  <c r="K24" i="2"/>
  <c r="L24" i="2" s="1"/>
  <c r="M24" i="2" s="1"/>
  <c r="G24" i="2"/>
  <c r="I24" i="2" s="1"/>
  <c r="J24" i="2" s="1"/>
  <c r="K23" i="2"/>
  <c r="L23" i="2" s="1"/>
  <c r="M23" i="2" s="1"/>
  <c r="G23" i="2"/>
  <c r="I23" i="2" s="1"/>
  <c r="J23" i="2" s="1"/>
  <c r="K22" i="2"/>
  <c r="L22" i="2" s="1"/>
  <c r="M22" i="2" s="1"/>
  <c r="G22" i="2"/>
  <c r="I22" i="2" s="1"/>
  <c r="J22" i="2" s="1"/>
  <c r="K21" i="2"/>
  <c r="L21" i="2" s="1"/>
  <c r="M21" i="2" s="1"/>
  <c r="I21" i="2"/>
  <c r="J21" i="2" s="1"/>
  <c r="G21" i="2"/>
  <c r="K20" i="2"/>
  <c r="L20" i="2" s="1"/>
  <c r="M20" i="2" s="1"/>
  <c r="G20" i="2"/>
  <c r="I20" i="2" s="1"/>
  <c r="J20" i="2" s="1"/>
  <c r="K19" i="2"/>
  <c r="L19" i="2" s="1"/>
  <c r="M19" i="2" s="1"/>
  <c r="G19" i="2"/>
  <c r="I19" i="2" s="1"/>
  <c r="J19" i="2" s="1"/>
  <c r="K18" i="2"/>
  <c r="L18" i="2" s="1"/>
  <c r="M18" i="2" s="1"/>
  <c r="G18" i="2"/>
  <c r="I18" i="2" s="1"/>
  <c r="J18" i="2" s="1"/>
  <c r="K17" i="2"/>
  <c r="L17" i="2" s="1"/>
  <c r="M17" i="2" s="1"/>
  <c r="G17" i="2"/>
  <c r="I17" i="2" s="1"/>
  <c r="J17" i="2" s="1"/>
  <c r="K16" i="2"/>
  <c r="L16" i="2" s="1"/>
  <c r="M16" i="2" s="1"/>
  <c r="G16" i="2"/>
  <c r="I16" i="2" s="1"/>
  <c r="J16" i="2" s="1"/>
  <c r="K15" i="2"/>
  <c r="L15" i="2" s="1"/>
  <c r="M15" i="2" s="1"/>
  <c r="G15" i="2"/>
  <c r="I15" i="2" s="1"/>
  <c r="J15" i="2" s="1"/>
  <c r="K14" i="2"/>
  <c r="L14" i="2" s="1"/>
  <c r="M14" i="2" s="1"/>
  <c r="G14" i="2"/>
  <c r="I14" i="2" s="1"/>
  <c r="J14" i="2" s="1"/>
  <c r="K13" i="2"/>
  <c r="L13" i="2" s="1"/>
  <c r="M13" i="2" s="1"/>
  <c r="G13" i="2"/>
  <c r="I13" i="2" s="1"/>
  <c r="J13" i="2" s="1"/>
  <c r="K12" i="2"/>
  <c r="L12" i="2" s="1"/>
  <c r="M12" i="2" s="1"/>
  <c r="G12" i="2"/>
  <c r="I12" i="2" s="1"/>
  <c r="J12" i="2" s="1"/>
  <c r="K11" i="2"/>
  <c r="L11" i="2" s="1"/>
  <c r="M11" i="2" s="1"/>
  <c r="I11" i="2"/>
  <c r="J11" i="2" s="1"/>
  <c r="G11" i="2"/>
  <c r="K10" i="2"/>
  <c r="L10" i="2" s="1"/>
  <c r="M10" i="2" s="1"/>
  <c r="G10" i="2"/>
  <c r="I10" i="2" s="1"/>
  <c r="J10" i="2" s="1"/>
  <c r="K9" i="2"/>
  <c r="L9" i="2" s="1"/>
  <c r="M9" i="2" s="1"/>
  <c r="G9" i="2"/>
  <c r="I9" i="2" s="1"/>
  <c r="J9" i="2" s="1"/>
  <c r="K8" i="2"/>
  <c r="L8" i="2" s="1"/>
  <c r="M8" i="2" s="1"/>
  <c r="G8" i="2"/>
  <c r="I8" i="2" s="1"/>
  <c r="J8" i="2" s="1"/>
  <c r="K7" i="2"/>
  <c r="L7" i="2" s="1"/>
  <c r="M7" i="2" s="1"/>
  <c r="G7" i="2"/>
  <c r="I7" i="2" s="1"/>
  <c r="J7" i="2" s="1"/>
  <c r="K6" i="2"/>
  <c r="L6" i="2" s="1"/>
  <c r="M6" i="2" s="1"/>
  <c r="G6" i="2"/>
  <c r="I6" i="2" s="1"/>
  <c r="J6" i="2" s="1"/>
  <c r="K5" i="2"/>
  <c r="L5" i="2" s="1"/>
  <c r="M5" i="2" s="1"/>
  <c r="G5" i="2"/>
  <c r="I5" i="2" s="1"/>
  <c r="J5" i="2" s="1"/>
  <c r="K4" i="2"/>
  <c r="L4" i="2" s="1"/>
  <c r="M4" i="2" s="1"/>
  <c r="G4" i="2"/>
  <c r="I4" i="2" s="1"/>
  <c r="J4" i="2" s="1"/>
  <c r="K3" i="2"/>
  <c r="L3" i="2" s="1"/>
  <c r="M3" i="2" s="1"/>
  <c r="G3" i="2"/>
  <c r="I3" i="2" s="1"/>
  <c r="J3" i="2" s="1"/>
  <c r="K2" i="2"/>
  <c r="L2" i="2" s="1"/>
  <c r="M2" i="2" s="1"/>
  <c r="G2" i="2"/>
  <c r="I2" i="2" s="1"/>
  <c r="J2" i="2" s="1"/>
</calcChain>
</file>

<file path=xl/sharedStrings.xml><?xml version="1.0" encoding="utf-8"?>
<sst xmlns="http://schemas.openxmlformats.org/spreadsheetml/2006/main" count="248" uniqueCount="46">
  <si>
    <t>Date</t>
  </si>
  <si>
    <t>Site</t>
  </si>
  <si>
    <t>Sample point</t>
  </si>
  <si>
    <t>TreeDist (m)</t>
  </si>
  <si>
    <t>RoughDepth (cm)</t>
  </si>
  <si>
    <t>Notes</t>
  </si>
  <si>
    <t>methane injections</t>
  </si>
  <si>
    <t>DWP# (core#)</t>
  </si>
  <si>
    <t>DWP-Depression Marsh Tower</t>
  </si>
  <si>
    <t>60-90</t>
  </si>
  <si>
    <t>Organic</t>
  </si>
  <si>
    <t>Ch4 injection rep 1</t>
  </si>
  <si>
    <t>DWP-Pine Tower</t>
  </si>
  <si>
    <t>0-30</t>
  </si>
  <si>
    <t>Sand</t>
  </si>
  <si>
    <t>150-180</t>
  </si>
  <si>
    <t>Sand-organic transition</t>
  </si>
  <si>
    <t>180-210</t>
  </si>
  <si>
    <t>30-60</t>
  </si>
  <si>
    <t>90-120</t>
  </si>
  <si>
    <t>210-240</t>
  </si>
  <si>
    <t>DWP-Gauge Station</t>
  </si>
  <si>
    <t>Organic; surface cores compressed and stuck a lot, so core is short</t>
  </si>
  <si>
    <t>Ch4 injection rep 2</t>
  </si>
  <si>
    <t>120-150</t>
  </si>
  <si>
    <t>Couldn't get anything below this</t>
  </si>
  <si>
    <t>Ch4 injection rep 3</t>
  </si>
  <si>
    <t>Ch4 injection rep 4</t>
  </si>
  <si>
    <t>Organic; compaction</t>
  </si>
  <si>
    <t>CoreNum</t>
  </si>
  <si>
    <t>Location</t>
  </si>
  <si>
    <t>Depth (cm)</t>
  </si>
  <si>
    <t>Headspace (height Cm)</t>
  </si>
  <si>
    <t xml:space="preserve">Pre-weight Suction (g) </t>
  </si>
  <si>
    <t>Core Sleeve Weight</t>
  </si>
  <si>
    <t>wet weight</t>
  </si>
  <si>
    <t>Dry Weight</t>
  </si>
  <si>
    <t>water weight</t>
  </si>
  <si>
    <t>water content(gravimetric)</t>
  </si>
  <si>
    <t>core volume</t>
  </si>
  <si>
    <t>bulk density, core density</t>
  </si>
  <si>
    <t>porosity</t>
  </si>
  <si>
    <t>marsh tower</t>
  </si>
  <si>
    <t>pine flatwoods</t>
  </si>
  <si>
    <t>gauge stn</t>
  </si>
  <si>
    <t xml:space="preserve">*209.461904761905 = average core sleeve/base/etc.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</si>
</sst>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MS Sans Serif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8">
    <xf numFmtId="0" fontId="0" fillId="0" borderId="0" xfId="0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0" fontId="0" fillId="0" borderId="5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right" vertical="center"/>
    </xf>
    <xf numFmtId="2" fontId="1" fillId="0" borderId="5" xfId="0" applyNumberFormat="1" applyFont="1" applyFill="1" applyBorder="1"/>
    <xf numFmtId="2" fontId="1" fillId="0" borderId="5" xfId="0" applyNumberFormat="1" applyFont="1" applyFill="1" applyBorder="1" applyAlignment="1"/>
    <xf numFmtId="2" fontId="5" fillId="0" borderId="5" xfId="0" applyNumberFormat="1" applyFont="1" applyFill="1" applyBorder="1" applyAlignment="1"/>
    <xf numFmtId="0" fontId="1" fillId="0" borderId="5" xfId="0" applyFont="1" applyFill="1" applyBorder="1"/>
    <xf numFmtId="2" fontId="0" fillId="0" borderId="5" xfId="0" applyNumberFormat="1" applyFill="1" applyBorder="1"/>
    <xf numFmtId="2" fontId="0" fillId="0" borderId="5" xfId="0" applyNumberFormat="1" applyFill="1" applyBorder="1" applyAlignment="1"/>
    <xf numFmtId="0" fontId="0" fillId="0" borderId="0" xfId="0" applyFill="1" applyAlignment="1">
      <alignment vertical="top"/>
    </xf>
    <xf numFmtId="0" fontId="0" fillId="0" borderId="0" xfId="0" applyFill="1" applyAlignment="1"/>
    <xf numFmtId="0" fontId="1" fillId="0" borderId="0" xfId="0" applyFont="1" applyFill="1" applyBorder="1"/>
    <xf numFmtId="0" fontId="0" fillId="0" borderId="0" xfId="0" applyFill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4"/>
  <sheetViews>
    <sheetView tabSelected="1" workbookViewId="0">
      <selection activeCell="C14" sqref="C14"/>
    </sheetView>
  </sheetViews>
  <sheetFormatPr defaultRowHeight="15" x14ac:dyDescent="0.25"/>
  <cols>
    <col min="1" max="1" width="14.7109375" style="13" customWidth="1"/>
    <col min="2" max="2" width="16.7109375" style="13" customWidth="1"/>
    <col min="3" max="3" width="27.7109375" style="13" customWidth="1"/>
    <col min="4" max="4" width="9.140625" style="13"/>
    <col min="5" max="5" width="14.7109375" style="13" customWidth="1"/>
    <col min="6" max="6" width="13.42578125" style="13" customWidth="1"/>
    <col min="7" max="7" width="29.5703125" style="13" customWidth="1"/>
    <col min="8" max="8" width="17.28515625" style="13" customWidth="1"/>
    <col min="10" max="16384" width="9.140625" style="11"/>
  </cols>
  <sheetData>
    <row r="1" spans="1:8" s="12" customFormat="1" ht="30.75" thickBot="1" x14ac:dyDescent="0.3">
      <c r="A1" s="9" t="s">
        <v>0</v>
      </c>
      <c r="B1" s="2" t="s">
        <v>7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" t="s">
        <v>6</v>
      </c>
    </row>
    <row r="2" spans="1:8" ht="15" customHeight="1" x14ac:dyDescent="0.25">
      <c r="A2" s="19">
        <v>41414</v>
      </c>
      <c r="B2" s="21">
        <v>6</v>
      </c>
      <c r="C2" s="20" t="s">
        <v>8</v>
      </c>
      <c r="D2" s="20">
        <v>2</v>
      </c>
      <c r="E2" s="20"/>
      <c r="F2" s="20" t="s">
        <v>9</v>
      </c>
      <c r="G2" s="20" t="s">
        <v>10</v>
      </c>
      <c r="H2" s="4" t="s">
        <v>11</v>
      </c>
    </row>
    <row r="3" spans="1:8" x14ac:dyDescent="0.25">
      <c r="A3" s="15">
        <v>41415</v>
      </c>
      <c r="B3" s="17">
        <v>19</v>
      </c>
      <c r="C3" s="16" t="s">
        <v>12</v>
      </c>
      <c r="D3" s="16">
        <v>2</v>
      </c>
      <c r="E3" s="16">
        <v>5</v>
      </c>
      <c r="F3" s="16" t="s">
        <v>13</v>
      </c>
      <c r="G3" s="16" t="s">
        <v>14</v>
      </c>
      <c r="H3" s="17"/>
    </row>
    <row r="4" spans="1:8" x14ac:dyDescent="0.25">
      <c r="A4" s="15">
        <v>41415</v>
      </c>
      <c r="B4" s="17">
        <v>24</v>
      </c>
      <c r="C4" s="16" t="s">
        <v>12</v>
      </c>
      <c r="D4" s="16">
        <v>2</v>
      </c>
      <c r="E4" s="16">
        <v>5</v>
      </c>
      <c r="F4" s="16" t="s">
        <v>15</v>
      </c>
      <c r="G4" s="16" t="s">
        <v>16</v>
      </c>
      <c r="H4" s="17"/>
    </row>
    <row r="5" spans="1:8" x14ac:dyDescent="0.25">
      <c r="A5" s="15">
        <v>41415</v>
      </c>
      <c r="B5" s="17">
        <v>25</v>
      </c>
      <c r="C5" s="16" t="s">
        <v>12</v>
      </c>
      <c r="D5" s="16">
        <v>2</v>
      </c>
      <c r="E5" s="16">
        <v>5</v>
      </c>
      <c r="F5" s="16" t="s">
        <v>17</v>
      </c>
      <c r="G5" s="16" t="s">
        <v>10</v>
      </c>
      <c r="H5" s="17"/>
    </row>
    <row r="6" spans="1:8" ht="18" customHeight="1" x14ac:dyDescent="0.25">
      <c r="A6" s="15">
        <v>41415</v>
      </c>
      <c r="B6" s="17">
        <v>26</v>
      </c>
      <c r="C6" s="16" t="s">
        <v>12</v>
      </c>
      <c r="D6" s="16">
        <v>3</v>
      </c>
      <c r="E6" s="16">
        <v>10</v>
      </c>
      <c r="F6" s="16" t="s">
        <v>13</v>
      </c>
      <c r="G6" s="16" t="s">
        <v>14</v>
      </c>
      <c r="H6" s="17"/>
    </row>
    <row r="7" spans="1:8" x14ac:dyDescent="0.25">
      <c r="A7" s="15">
        <v>41415</v>
      </c>
      <c r="B7" s="17">
        <v>27</v>
      </c>
      <c r="C7" s="16" t="s">
        <v>12</v>
      </c>
      <c r="D7" s="16">
        <v>3</v>
      </c>
      <c r="E7" s="16">
        <v>10</v>
      </c>
      <c r="F7" s="16" t="s">
        <v>18</v>
      </c>
      <c r="G7" s="16" t="s">
        <v>14</v>
      </c>
      <c r="H7" s="17"/>
    </row>
    <row r="8" spans="1:8" x14ac:dyDescent="0.25">
      <c r="A8" s="15">
        <v>41415</v>
      </c>
      <c r="B8" s="17">
        <v>29</v>
      </c>
      <c r="C8" s="16" t="s">
        <v>12</v>
      </c>
      <c r="D8" s="16">
        <v>3</v>
      </c>
      <c r="E8" s="16">
        <v>10</v>
      </c>
      <c r="F8" s="16" t="s">
        <v>19</v>
      </c>
      <c r="G8" s="16" t="s">
        <v>14</v>
      </c>
      <c r="H8" s="17"/>
    </row>
    <row r="9" spans="1:8" x14ac:dyDescent="0.25">
      <c r="A9" s="15">
        <v>41415</v>
      </c>
      <c r="B9" s="17">
        <v>33</v>
      </c>
      <c r="C9" s="16" t="s">
        <v>12</v>
      </c>
      <c r="D9" s="16">
        <v>3</v>
      </c>
      <c r="E9" s="16">
        <v>10</v>
      </c>
      <c r="F9" s="16" t="s">
        <v>20</v>
      </c>
      <c r="G9" s="16" t="s">
        <v>10</v>
      </c>
      <c r="H9" s="17"/>
    </row>
    <row r="10" spans="1:8" x14ac:dyDescent="0.25">
      <c r="A10" s="15">
        <v>41415</v>
      </c>
      <c r="B10" s="17">
        <v>45</v>
      </c>
      <c r="C10" s="16" t="s">
        <v>21</v>
      </c>
      <c r="D10" s="16">
        <v>2</v>
      </c>
      <c r="E10" s="16"/>
      <c r="F10" s="16" t="s">
        <v>13</v>
      </c>
      <c r="G10" s="16" t="s">
        <v>22</v>
      </c>
      <c r="H10" s="17"/>
    </row>
    <row r="11" spans="1:8" x14ac:dyDescent="0.25">
      <c r="A11" s="15">
        <v>41415</v>
      </c>
      <c r="B11" s="17">
        <v>46</v>
      </c>
      <c r="C11" s="16" t="s">
        <v>21</v>
      </c>
      <c r="D11" s="16">
        <v>2</v>
      </c>
      <c r="E11" s="16"/>
      <c r="F11" s="16" t="s">
        <v>18</v>
      </c>
      <c r="G11" s="16" t="s">
        <v>10</v>
      </c>
      <c r="H11" s="17"/>
    </row>
    <row r="12" spans="1:8" x14ac:dyDescent="0.25">
      <c r="A12" s="15">
        <v>41415</v>
      </c>
      <c r="B12" s="17">
        <v>47</v>
      </c>
      <c r="C12" s="16" t="s">
        <v>21</v>
      </c>
      <c r="D12" s="16">
        <v>2</v>
      </c>
      <c r="E12" s="16"/>
      <c r="F12" s="16" t="s">
        <v>9</v>
      </c>
      <c r="G12" s="16" t="s">
        <v>10</v>
      </c>
      <c r="H12" s="17"/>
    </row>
    <row r="13" spans="1:8" x14ac:dyDescent="0.25">
      <c r="A13" s="15">
        <v>41415</v>
      </c>
      <c r="B13" s="17">
        <v>48</v>
      </c>
      <c r="C13" s="16" t="s">
        <v>21</v>
      </c>
      <c r="D13" s="16">
        <v>3</v>
      </c>
      <c r="E13" s="16"/>
      <c r="F13" s="16" t="s">
        <v>13</v>
      </c>
      <c r="G13" s="16" t="s">
        <v>22</v>
      </c>
      <c r="H13" s="17"/>
    </row>
    <row r="14" spans="1:8" x14ac:dyDescent="0.25">
      <c r="A14" s="15">
        <v>41415</v>
      </c>
      <c r="B14" s="17">
        <v>49</v>
      </c>
      <c r="C14" s="16" t="s">
        <v>21</v>
      </c>
      <c r="D14" s="16">
        <v>3</v>
      </c>
      <c r="E14" s="16"/>
      <c r="F14" s="16" t="s">
        <v>18</v>
      </c>
      <c r="G14" s="16" t="s">
        <v>10</v>
      </c>
      <c r="H14" s="17"/>
    </row>
    <row r="15" spans="1:8" ht="15" customHeight="1" x14ac:dyDescent="0.25">
      <c r="A15" s="15">
        <v>41415</v>
      </c>
      <c r="B15" s="18">
        <v>29</v>
      </c>
      <c r="C15" s="16" t="s">
        <v>12</v>
      </c>
      <c r="D15" s="16">
        <v>3</v>
      </c>
      <c r="E15" s="16">
        <v>10</v>
      </c>
      <c r="F15" s="16" t="s">
        <v>19</v>
      </c>
      <c r="G15" s="16" t="s">
        <v>14</v>
      </c>
      <c r="H15" s="8" t="s">
        <v>23</v>
      </c>
    </row>
    <row r="16" spans="1:8" x14ac:dyDescent="0.25">
      <c r="A16" s="15">
        <v>41415</v>
      </c>
      <c r="B16" s="18">
        <v>27</v>
      </c>
      <c r="C16" s="16" t="s">
        <v>12</v>
      </c>
      <c r="D16" s="16">
        <v>3</v>
      </c>
      <c r="E16" s="16">
        <v>10</v>
      </c>
      <c r="F16" s="16" t="s">
        <v>18</v>
      </c>
      <c r="G16" s="16" t="s">
        <v>14</v>
      </c>
      <c r="H16" s="17"/>
    </row>
    <row r="17" spans="1:8" x14ac:dyDescent="0.25">
      <c r="A17" s="15">
        <v>41415</v>
      </c>
      <c r="B17" s="18">
        <v>32</v>
      </c>
      <c r="C17" s="16" t="s">
        <v>12</v>
      </c>
      <c r="D17" s="16">
        <v>3</v>
      </c>
      <c r="E17" s="16">
        <v>10</v>
      </c>
      <c r="F17" s="16" t="s">
        <v>17</v>
      </c>
      <c r="G17" s="16" t="s">
        <v>16</v>
      </c>
      <c r="H17" s="17"/>
    </row>
    <row r="18" spans="1:8" x14ac:dyDescent="0.25">
      <c r="A18" s="15">
        <v>41415</v>
      </c>
      <c r="B18" s="18">
        <v>26</v>
      </c>
      <c r="C18" s="16" t="s">
        <v>12</v>
      </c>
      <c r="D18" s="16">
        <v>3</v>
      </c>
      <c r="E18" s="16">
        <v>10</v>
      </c>
      <c r="F18" s="16" t="s">
        <v>13</v>
      </c>
      <c r="G18" s="16" t="s">
        <v>14</v>
      </c>
      <c r="H18" s="17"/>
    </row>
    <row r="19" spans="1:8" x14ac:dyDescent="0.25">
      <c r="A19" s="15">
        <v>41415</v>
      </c>
      <c r="B19" s="18">
        <v>48</v>
      </c>
      <c r="C19" s="16" t="s">
        <v>21</v>
      </c>
      <c r="D19" s="16">
        <v>3</v>
      </c>
      <c r="E19" s="16"/>
      <c r="F19" s="16" t="s">
        <v>13</v>
      </c>
      <c r="G19" s="16" t="s">
        <v>22</v>
      </c>
      <c r="H19" s="17"/>
    </row>
    <row r="20" spans="1:8" x14ac:dyDescent="0.25">
      <c r="A20" s="15">
        <v>41415</v>
      </c>
      <c r="B20" s="18">
        <v>23</v>
      </c>
      <c r="C20" s="16" t="s">
        <v>12</v>
      </c>
      <c r="D20" s="16">
        <v>2</v>
      </c>
      <c r="E20" s="16">
        <v>5</v>
      </c>
      <c r="F20" s="16" t="s">
        <v>24</v>
      </c>
      <c r="G20" s="16" t="s">
        <v>14</v>
      </c>
      <c r="H20" s="17"/>
    </row>
    <row r="21" spans="1:8" x14ac:dyDescent="0.25">
      <c r="A21" s="15">
        <v>41415</v>
      </c>
      <c r="B21" s="18">
        <v>50</v>
      </c>
      <c r="C21" s="16" t="s">
        <v>21</v>
      </c>
      <c r="D21" s="16">
        <v>3</v>
      </c>
      <c r="E21" s="16"/>
      <c r="F21" s="16" t="s">
        <v>9</v>
      </c>
      <c r="G21" s="16" t="s">
        <v>10</v>
      </c>
      <c r="H21" s="17"/>
    </row>
    <row r="22" spans="1:8" x14ac:dyDescent="0.25">
      <c r="A22" s="15">
        <v>41415</v>
      </c>
      <c r="B22" s="18">
        <v>21</v>
      </c>
      <c r="C22" s="16" t="s">
        <v>12</v>
      </c>
      <c r="D22" s="16">
        <v>2</v>
      </c>
      <c r="E22" s="16">
        <v>5</v>
      </c>
      <c r="F22" s="16" t="s">
        <v>9</v>
      </c>
      <c r="G22" s="16" t="s">
        <v>14</v>
      </c>
      <c r="H22" s="17"/>
    </row>
    <row r="23" spans="1:8" x14ac:dyDescent="0.25">
      <c r="A23" s="15">
        <v>41415</v>
      </c>
      <c r="B23" s="18">
        <v>20</v>
      </c>
      <c r="C23" s="16" t="s">
        <v>12</v>
      </c>
      <c r="D23" s="16">
        <v>2</v>
      </c>
      <c r="E23" s="16">
        <v>5</v>
      </c>
      <c r="F23" s="16" t="s">
        <v>18</v>
      </c>
      <c r="G23" s="16" t="s">
        <v>14</v>
      </c>
      <c r="H23" s="17"/>
    </row>
    <row r="24" spans="1:8" x14ac:dyDescent="0.25">
      <c r="A24" s="15">
        <v>41414</v>
      </c>
      <c r="B24" s="18">
        <v>5</v>
      </c>
      <c r="C24" s="16" t="s">
        <v>8</v>
      </c>
      <c r="D24" s="16">
        <v>2</v>
      </c>
      <c r="E24" s="16"/>
      <c r="F24" s="16" t="s">
        <v>18</v>
      </c>
      <c r="G24" s="16" t="s">
        <v>10</v>
      </c>
      <c r="H24" s="17"/>
    </row>
    <row r="25" spans="1:8" x14ac:dyDescent="0.25">
      <c r="A25" s="15">
        <v>41414</v>
      </c>
      <c r="B25" s="18">
        <v>4</v>
      </c>
      <c r="C25" s="16" t="s">
        <v>8</v>
      </c>
      <c r="D25" s="16">
        <v>2</v>
      </c>
      <c r="E25" s="16"/>
      <c r="F25" s="16" t="s">
        <v>13</v>
      </c>
      <c r="G25" s="16" t="s">
        <v>10</v>
      </c>
      <c r="H25" s="17"/>
    </row>
    <row r="26" spans="1:8" x14ac:dyDescent="0.25">
      <c r="A26" s="15">
        <v>41414</v>
      </c>
      <c r="B26" s="18">
        <v>8</v>
      </c>
      <c r="C26" s="16" t="s">
        <v>8</v>
      </c>
      <c r="D26" s="16">
        <v>3</v>
      </c>
      <c r="E26" s="16"/>
      <c r="F26" s="16" t="s">
        <v>18</v>
      </c>
      <c r="G26" s="16" t="s">
        <v>25</v>
      </c>
      <c r="H26" s="17"/>
    </row>
    <row r="27" spans="1:8" x14ac:dyDescent="0.25">
      <c r="A27" s="15">
        <v>41415</v>
      </c>
      <c r="B27" s="18">
        <v>31</v>
      </c>
      <c r="C27" s="16" t="s">
        <v>12</v>
      </c>
      <c r="D27" s="16">
        <v>3</v>
      </c>
      <c r="E27" s="16">
        <v>10</v>
      </c>
      <c r="F27" s="16" t="s">
        <v>15</v>
      </c>
      <c r="G27" s="16" t="s">
        <v>14</v>
      </c>
      <c r="H27" s="17"/>
    </row>
    <row r="28" spans="1:8" x14ac:dyDescent="0.25">
      <c r="A28" s="15">
        <v>41415</v>
      </c>
      <c r="B28" s="18">
        <v>28</v>
      </c>
      <c r="C28" s="16" t="s">
        <v>12</v>
      </c>
      <c r="D28" s="16">
        <v>3</v>
      </c>
      <c r="E28" s="16">
        <v>10</v>
      </c>
      <c r="F28" s="16" t="s">
        <v>9</v>
      </c>
      <c r="G28" s="16" t="s">
        <v>14</v>
      </c>
      <c r="H28" s="17"/>
    </row>
    <row r="29" spans="1:8" x14ac:dyDescent="0.25">
      <c r="A29" s="15">
        <v>41414</v>
      </c>
      <c r="B29" s="18">
        <v>7</v>
      </c>
      <c r="C29" s="16" t="s">
        <v>8</v>
      </c>
      <c r="D29" s="16">
        <v>3</v>
      </c>
      <c r="E29" s="16"/>
      <c r="F29" s="16" t="s">
        <v>13</v>
      </c>
      <c r="G29" s="16" t="s">
        <v>10</v>
      </c>
      <c r="H29" s="17"/>
    </row>
    <row r="30" spans="1:8" x14ac:dyDescent="0.25">
      <c r="A30" s="15">
        <v>41415</v>
      </c>
      <c r="B30" s="18">
        <v>30</v>
      </c>
      <c r="C30" s="16" t="s">
        <v>12</v>
      </c>
      <c r="D30" s="16">
        <v>3</v>
      </c>
      <c r="E30" s="16">
        <v>10</v>
      </c>
      <c r="F30" s="16" t="s">
        <v>24</v>
      </c>
      <c r="G30" s="16" t="s">
        <v>14</v>
      </c>
      <c r="H30" s="17"/>
    </row>
    <row r="31" spans="1:8" x14ac:dyDescent="0.25">
      <c r="A31" s="15">
        <v>41415</v>
      </c>
      <c r="B31" s="18">
        <v>18</v>
      </c>
      <c r="C31" s="16" t="s">
        <v>12</v>
      </c>
      <c r="D31" s="16">
        <v>1</v>
      </c>
      <c r="E31" s="16">
        <v>3</v>
      </c>
      <c r="F31" s="16" t="s">
        <v>20</v>
      </c>
      <c r="G31" s="16" t="s">
        <v>10</v>
      </c>
      <c r="H31" s="17"/>
    </row>
    <row r="32" spans="1:8" x14ac:dyDescent="0.25">
      <c r="A32" s="17"/>
      <c r="B32" s="18">
        <v>35</v>
      </c>
      <c r="C32" s="16" t="s">
        <v>12</v>
      </c>
      <c r="D32" s="16">
        <v>4</v>
      </c>
      <c r="E32" s="16">
        <v>3</v>
      </c>
      <c r="F32" s="16" t="s">
        <v>18</v>
      </c>
      <c r="G32" s="16" t="s">
        <v>14</v>
      </c>
      <c r="H32" s="17" t="s">
        <v>26</v>
      </c>
    </row>
    <row r="33" spans="1:8" x14ac:dyDescent="0.25">
      <c r="A33" s="15">
        <v>41415</v>
      </c>
      <c r="B33" s="18">
        <v>42</v>
      </c>
      <c r="C33" s="16" t="s">
        <v>21</v>
      </c>
      <c r="D33" s="16">
        <v>1</v>
      </c>
      <c r="E33" s="16"/>
      <c r="F33" s="16" t="s">
        <v>13</v>
      </c>
      <c r="G33" s="16" t="s">
        <v>22</v>
      </c>
      <c r="H33" s="17"/>
    </row>
    <row r="34" spans="1:8" x14ac:dyDescent="0.25">
      <c r="A34" s="15">
        <v>41415</v>
      </c>
      <c r="B34" s="18">
        <v>39</v>
      </c>
      <c r="C34" s="16" t="s">
        <v>12</v>
      </c>
      <c r="D34" s="16">
        <v>4</v>
      </c>
      <c r="E34" s="16">
        <v>3</v>
      </c>
      <c r="F34" s="16" t="s">
        <v>15</v>
      </c>
      <c r="G34" s="16" t="s">
        <v>14</v>
      </c>
      <c r="H34" s="17"/>
    </row>
    <row r="35" spans="1:8" x14ac:dyDescent="0.25">
      <c r="A35" s="15">
        <v>41415</v>
      </c>
      <c r="B35" s="18">
        <v>44</v>
      </c>
      <c r="C35" s="16" t="s">
        <v>21</v>
      </c>
      <c r="D35" s="16">
        <v>1</v>
      </c>
      <c r="E35" s="16"/>
      <c r="F35" s="16" t="s">
        <v>9</v>
      </c>
      <c r="G35" s="16" t="s">
        <v>10</v>
      </c>
      <c r="H35" s="17"/>
    </row>
    <row r="36" spans="1:8" x14ac:dyDescent="0.25">
      <c r="A36" s="15">
        <v>41414</v>
      </c>
      <c r="B36" s="18">
        <v>11</v>
      </c>
      <c r="C36" s="16" t="s">
        <v>12</v>
      </c>
      <c r="D36" s="16">
        <v>1</v>
      </c>
      <c r="E36" s="16">
        <v>3</v>
      </c>
      <c r="F36" s="16" t="s">
        <v>13</v>
      </c>
      <c r="G36" s="16" t="s">
        <v>16</v>
      </c>
      <c r="H36" s="17"/>
    </row>
    <row r="37" spans="1:8" x14ac:dyDescent="0.25">
      <c r="A37" s="15">
        <v>41414</v>
      </c>
      <c r="B37" s="18">
        <v>17</v>
      </c>
      <c r="C37" s="16" t="s">
        <v>12</v>
      </c>
      <c r="D37" s="16">
        <v>1</v>
      </c>
      <c r="E37" s="16">
        <v>3</v>
      </c>
      <c r="F37" s="16" t="s">
        <v>17</v>
      </c>
      <c r="G37" s="16" t="s">
        <v>16</v>
      </c>
      <c r="H37" s="17"/>
    </row>
    <row r="38" spans="1:8" x14ac:dyDescent="0.25">
      <c r="A38" s="15">
        <v>41415</v>
      </c>
      <c r="B38" s="18">
        <v>52</v>
      </c>
      <c r="C38" s="16" t="s">
        <v>21</v>
      </c>
      <c r="D38" s="16">
        <v>4</v>
      </c>
      <c r="E38" s="16"/>
      <c r="F38" s="16" t="s">
        <v>18</v>
      </c>
      <c r="G38" s="16" t="s">
        <v>10</v>
      </c>
      <c r="H38" s="17"/>
    </row>
    <row r="39" spans="1:8" x14ac:dyDescent="0.25">
      <c r="A39" s="15">
        <v>41414</v>
      </c>
      <c r="B39" s="18">
        <v>3</v>
      </c>
      <c r="C39" s="16" t="s">
        <v>8</v>
      </c>
      <c r="D39" s="16">
        <v>1</v>
      </c>
      <c r="E39" s="16"/>
      <c r="F39" s="16" t="s">
        <v>9</v>
      </c>
      <c r="G39" s="16" t="s">
        <v>10</v>
      </c>
      <c r="H39" s="17"/>
    </row>
    <row r="40" spans="1:8" x14ac:dyDescent="0.25">
      <c r="A40" s="15">
        <v>41415</v>
      </c>
      <c r="B40" s="18">
        <v>37</v>
      </c>
      <c r="C40" s="16" t="s">
        <v>12</v>
      </c>
      <c r="D40" s="16">
        <v>4</v>
      </c>
      <c r="E40" s="16">
        <v>3</v>
      </c>
      <c r="F40" s="16" t="s">
        <v>19</v>
      </c>
      <c r="G40" s="16" t="s">
        <v>14</v>
      </c>
      <c r="H40" s="17"/>
    </row>
    <row r="41" spans="1:8" x14ac:dyDescent="0.25">
      <c r="A41" s="15">
        <v>41414</v>
      </c>
      <c r="B41" s="18">
        <v>16</v>
      </c>
      <c r="C41" s="16" t="s">
        <v>12</v>
      </c>
      <c r="D41" s="16">
        <v>1</v>
      </c>
      <c r="E41" s="16">
        <v>3</v>
      </c>
      <c r="F41" s="16" t="s">
        <v>15</v>
      </c>
      <c r="G41" s="16" t="s">
        <v>14</v>
      </c>
      <c r="H41" s="17"/>
    </row>
    <row r="42" spans="1:8" x14ac:dyDescent="0.25">
      <c r="A42" s="15">
        <v>41415</v>
      </c>
      <c r="B42" s="18">
        <v>53</v>
      </c>
      <c r="C42" s="16" t="s">
        <v>21</v>
      </c>
      <c r="D42" s="16">
        <v>4</v>
      </c>
      <c r="E42" s="16"/>
      <c r="F42" s="16" t="s">
        <v>9</v>
      </c>
      <c r="G42" s="16" t="s">
        <v>10</v>
      </c>
      <c r="H42" s="17"/>
    </row>
    <row r="43" spans="1:8" x14ac:dyDescent="0.25">
      <c r="A43" s="15">
        <v>41415</v>
      </c>
      <c r="B43" s="18">
        <v>22</v>
      </c>
      <c r="C43" s="16" t="s">
        <v>12</v>
      </c>
      <c r="D43" s="16">
        <v>2</v>
      </c>
      <c r="E43" s="16">
        <v>5</v>
      </c>
      <c r="F43" s="16" t="s">
        <v>19</v>
      </c>
      <c r="G43" s="16" t="s">
        <v>14</v>
      </c>
      <c r="H43" s="17"/>
    </row>
    <row r="44" spans="1:8" x14ac:dyDescent="0.25">
      <c r="A44" s="15">
        <v>41415</v>
      </c>
      <c r="B44" s="18">
        <v>38</v>
      </c>
      <c r="C44" s="16" t="s">
        <v>12</v>
      </c>
      <c r="D44" s="16">
        <v>4</v>
      </c>
      <c r="E44" s="16">
        <v>3</v>
      </c>
      <c r="F44" s="16" t="s">
        <v>24</v>
      </c>
      <c r="G44" s="16" t="s">
        <v>14</v>
      </c>
      <c r="H44" s="17" t="s">
        <v>27</v>
      </c>
    </row>
    <row r="45" spans="1:8" x14ac:dyDescent="0.25">
      <c r="A45" s="15">
        <v>41415</v>
      </c>
      <c r="B45" s="18">
        <v>43</v>
      </c>
      <c r="C45" s="16" t="s">
        <v>21</v>
      </c>
      <c r="D45" s="16">
        <v>1</v>
      </c>
      <c r="E45" s="16"/>
      <c r="F45" s="16" t="s">
        <v>18</v>
      </c>
      <c r="G45" s="16" t="s">
        <v>10</v>
      </c>
      <c r="H45" s="17"/>
    </row>
    <row r="46" spans="1:8" x14ac:dyDescent="0.25">
      <c r="A46" s="15">
        <v>41414</v>
      </c>
      <c r="B46" s="18">
        <v>14</v>
      </c>
      <c r="C46" s="16" t="s">
        <v>12</v>
      </c>
      <c r="D46" s="16">
        <v>1</v>
      </c>
      <c r="E46" s="16">
        <v>3</v>
      </c>
      <c r="F46" s="16" t="s">
        <v>19</v>
      </c>
      <c r="G46" s="16" t="s">
        <v>14</v>
      </c>
      <c r="H46" s="17"/>
    </row>
    <row r="47" spans="1:8" x14ac:dyDescent="0.25">
      <c r="A47" s="15">
        <v>41415</v>
      </c>
      <c r="B47" s="18">
        <v>34</v>
      </c>
      <c r="C47" s="16" t="s">
        <v>12</v>
      </c>
      <c r="D47" s="16">
        <v>4</v>
      </c>
      <c r="E47" s="16">
        <v>3</v>
      </c>
      <c r="F47" s="16" t="s">
        <v>13</v>
      </c>
      <c r="G47" s="16" t="s">
        <v>14</v>
      </c>
      <c r="H47" s="17"/>
    </row>
    <row r="48" spans="1:8" x14ac:dyDescent="0.25">
      <c r="A48" s="15">
        <v>41414</v>
      </c>
      <c r="B48" s="18">
        <v>2</v>
      </c>
      <c r="C48" s="16" t="s">
        <v>8</v>
      </c>
      <c r="D48" s="16">
        <v>1</v>
      </c>
      <c r="E48" s="16"/>
      <c r="F48" s="16" t="s">
        <v>18</v>
      </c>
      <c r="G48" s="16" t="s">
        <v>10</v>
      </c>
      <c r="H48" s="17"/>
    </row>
    <row r="49" spans="1:8" x14ac:dyDescent="0.25">
      <c r="A49" s="15">
        <v>41414</v>
      </c>
      <c r="B49" s="18">
        <v>12</v>
      </c>
      <c r="C49" s="16" t="s">
        <v>12</v>
      </c>
      <c r="D49" s="16">
        <v>1</v>
      </c>
      <c r="E49" s="16">
        <v>3</v>
      </c>
      <c r="F49" s="16" t="s">
        <v>18</v>
      </c>
      <c r="G49" s="16" t="s">
        <v>14</v>
      </c>
      <c r="H49" s="17"/>
    </row>
    <row r="50" spans="1:8" x14ac:dyDescent="0.25">
      <c r="A50" s="15">
        <v>41414</v>
      </c>
      <c r="B50" s="18">
        <v>13</v>
      </c>
      <c r="C50" s="16" t="s">
        <v>12</v>
      </c>
      <c r="D50" s="16">
        <v>1</v>
      </c>
      <c r="E50" s="16">
        <v>3</v>
      </c>
      <c r="F50" s="16" t="s">
        <v>9</v>
      </c>
      <c r="G50" s="16" t="s">
        <v>14</v>
      </c>
      <c r="H50" s="17"/>
    </row>
    <row r="51" spans="1:8" x14ac:dyDescent="0.25">
      <c r="A51" s="15">
        <v>41414</v>
      </c>
      <c r="B51" s="18">
        <v>15</v>
      </c>
      <c r="C51" s="16" t="s">
        <v>12</v>
      </c>
      <c r="D51" s="16">
        <v>1</v>
      </c>
      <c r="E51" s="16">
        <v>3</v>
      </c>
      <c r="F51" s="16" t="s">
        <v>24</v>
      </c>
      <c r="G51" s="16" t="s">
        <v>14</v>
      </c>
      <c r="H51" s="17"/>
    </row>
    <row r="52" spans="1:8" x14ac:dyDescent="0.25">
      <c r="A52" s="15">
        <v>41414</v>
      </c>
      <c r="B52" s="18">
        <v>10</v>
      </c>
      <c r="C52" s="16" t="s">
        <v>8</v>
      </c>
      <c r="D52" s="16">
        <v>4</v>
      </c>
      <c r="E52" s="16"/>
      <c r="F52" s="16" t="s">
        <v>18</v>
      </c>
      <c r="G52" s="16" t="s">
        <v>25</v>
      </c>
      <c r="H52" s="17"/>
    </row>
    <row r="53" spans="1:8" x14ac:dyDescent="0.25">
      <c r="A53" s="15">
        <v>41415</v>
      </c>
      <c r="B53" s="18">
        <v>41</v>
      </c>
      <c r="C53" s="16" t="s">
        <v>12</v>
      </c>
      <c r="D53" s="16">
        <v>4</v>
      </c>
      <c r="E53" s="16">
        <v>3</v>
      </c>
      <c r="F53" s="16" t="s">
        <v>20</v>
      </c>
      <c r="G53" s="16" t="s">
        <v>10</v>
      </c>
      <c r="H53" s="17"/>
    </row>
    <row r="54" spans="1:8" x14ac:dyDescent="0.25">
      <c r="A54" s="15">
        <v>41414</v>
      </c>
      <c r="B54" s="18">
        <v>9</v>
      </c>
      <c r="C54" s="16" t="s">
        <v>8</v>
      </c>
      <c r="D54" s="16">
        <v>4</v>
      </c>
      <c r="E54" s="16"/>
      <c r="F54" s="16" t="s">
        <v>13</v>
      </c>
      <c r="G54" s="16" t="s">
        <v>28</v>
      </c>
      <c r="H54" s="17"/>
    </row>
    <row r="55" spans="1:8" x14ac:dyDescent="0.25">
      <c r="A55" s="17"/>
      <c r="B55" s="18">
        <v>51</v>
      </c>
      <c r="C55" s="17"/>
      <c r="D55" s="16">
        <v>4</v>
      </c>
      <c r="E55" s="16"/>
      <c r="F55" s="16" t="s">
        <v>13</v>
      </c>
      <c r="G55" s="16" t="s">
        <v>22</v>
      </c>
      <c r="H55" s="17"/>
    </row>
    <row r="56" spans="1:8" x14ac:dyDescent="0.25">
      <c r="A56" s="15">
        <v>41415</v>
      </c>
      <c r="B56" s="18">
        <v>34</v>
      </c>
      <c r="C56" s="16" t="s">
        <v>12</v>
      </c>
      <c r="D56" s="16">
        <v>4</v>
      </c>
      <c r="E56" s="16">
        <v>3</v>
      </c>
      <c r="F56" s="16" t="s">
        <v>13</v>
      </c>
      <c r="G56" s="16" t="s">
        <v>14</v>
      </c>
      <c r="H56" s="17"/>
    </row>
    <row r="57" spans="1:8" x14ac:dyDescent="0.25">
      <c r="A57" s="15">
        <v>41415</v>
      </c>
      <c r="B57" s="18">
        <v>36</v>
      </c>
      <c r="C57" s="16" t="s">
        <v>12</v>
      </c>
      <c r="D57" s="16">
        <v>4</v>
      </c>
      <c r="E57" s="16">
        <v>3</v>
      </c>
      <c r="F57" s="16" t="s">
        <v>9</v>
      </c>
      <c r="G57" s="16" t="s">
        <v>14</v>
      </c>
      <c r="H57" s="17"/>
    </row>
    <row r="58" spans="1:8" x14ac:dyDescent="0.25">
      <c r="A58" s="15">
        <v>41415</v>
      </c>
      <c r="B58" s="18">
        <v>40</v>
      </c>
      <c r="C58" s="16" t="s">
        <v>12</v>
      </c>
      <c r="D58" s="16">
        <v>4</v>
      </c>
      <c r="E58" s="16">
        <v>3</v>
      </c>
      <c r="F58" s="16" t="s">
        <v>17</v>
      </c>
      <c r="G58" s="16" t="s">
        <v>16</v>
      </c>
      <c r="H58" s="17"/>
    </row>
    <row r="59" spans="1:8" x14ac:dyDescent="0.25">
      <c r="B59" s="14"/>
    </row>
    <row r="60" spans="1:8" x14ac:dyDescent="0.25">
      <c r="B60" s="14"/>
    </row>
    <row r="61" spans="1:8" x14ac:dyDescent="0.25">
      <c r="B61" s="14"/>
    </row>
    <row r="62" spans="1:8" x14ac:dyDescent="0.25">
      <c r="B62" s="14"/>
    </row>
    <row r="63" spans="1:8" x14ac:dyDescent="0.25">
      <c r="B63" s="14"/>
    </row>
    <row r="64" spans="1:8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  <row r="96" spans="2:2" x14ac:dyDescent="0.25">
      <c r="B96" s="14"/>
    </row>
    <row r="97" spans="2:2" x14ac:dyDescent="0.25">
      <c r="B97" s="14"/>
    </row>
    <row r="98" spans="2:2" x14ac:dyDescent="0.25">
      <c r="B98" s="14"/>
    </row>
    <row r="99" spans="2:2" x14ac:dyDescent="0.25">
      <c r="B99" s="14"/>
    </row>
    <row r="100" spans="2:2" x14ac:dyDescent="0.25">
      <c r="B100" s="14"/>
    </row>
    <row r="101" spans="2:2" x14ac:dyDescent="0.25">
      <c r="B101" s="14"/>
    </row>
    <row r="102" spans="2:2" x14ac:dyDescent="0.25">
      <c r="B102" s="14"/>
    </row>
    <row r="103" spans="2:2" x14ac:dyDescent="0.25">
      <c r="B103" s="14"/>
    </row>
    <row r="104" spans="2:2" x14ac:dyDescent="0.25">
      <c r="B104" s="14"/>
    </row>
    <row r="105" spans="2:2" x14ac:dyDescent="0.25">
      <c r="B105" s="14"/>
    </row>
    <row r="106" spans="2:2" x14ac:dyDescent="0.25">
      <c r="B106" s="14"/>
    </row>
    <row r="107" spans="2:2" x14ac:dyDescent="0.25">
      <c r="B107" s="14"/>
    </row>
    <row r="108" spans="2:2" x14ac:dyDescent="0.25">
      <c r="B108" s="14"/>
    </row>
    <row r="109" spans="2:2" x14ac:dyDescent="0.25">
      <c r="B109" s="14"/>
    </row>
    <row r="110" spans="2:2" x14ac:dyDescent="0.25">
      <c r="B110" s="14"/>
    </row>
    <row r="111" spans="2:2" x14ac:dyDescent="0.25">
      <c r="B111" s="14"/>
    </row>
    <row r="112" spans="2:2" x14ac:dyDescent="0.25">
      <c r="B112" s="14"/>
    </row>
    <row r="113" spans="2:2" x14ac:dyDescent="0.25">
      <c r="B113" s="14"/>
    </row>
    <row r="114" spans="2:2" x14ac:dyDescent="0.25">
      <c r="B114" s="14"/>
    </row>
    <row r="115" spans="2:2" x14ac:dyDescent="0.25">
      <c r="B115" s="14"/>
    </row>
    <row r="116" spans="2:2" x14ac:dyDescent="0.25">
      <c r="B116" s="14"/>
    </row>
    <row r="117" spans="2:2" x14ac:dyDescent="0.25">
      <c r="B117" s="14"/>
    </row>
    <row r="118" spans="2:2" x14ac:dyDescent="0.25">
      <c r="B118" s="14"/>
    </row>
    <row r="119" spans="2:2" x14ac:dyDescent="0.25">
      <c r="B119" s="14"/>
    </row>
    <row r="120" spans="2:2" x14ac:dyDescent="0.25">
      <c r="B120" s="14"/>
    </row>
    <row r="121" spans="2:2" x14ac:dyDescent="0.25">
      <c r="B121" s="14"/>
    </row>
    <row r="122" spans="2:2" x14ac:dyDescent="0.25">
      <c r="B122" s="14"/>
    </row>
    <row r="123" spans="2:2" x14ac:dyDescent="0.25">
      <c r="B123" s="14"/>
    </row>
    <row r="124" spans="2:2" x14ac:dyDescent="0.25">
      <c r="B124" s="14"/>
    </row>
    <row r="125" spans="2:2" x14ac:dyDescent="0.25">
      <c r="B125" s="14"/>
    </row>
    <row r="126" spans="2:2" x14ac:dyDescent="0.25">
      <c r="B126" s="14"/>
    </row>
    <row r="127" spans="2:2" x14ac:dyDescent="0.25">
      <c r="B127" s="14"/>
    </row>
    <row r="128" spans="2:2" x14ac:dyDescent="0.25">
      <c r="B128" s="14"/>
    </row>
    <row r="129" spans="2:2" x14ac:dyDescent="0.25">
      <c r="B129" s="14"/>
    </row>
    <row r="130" spans="2:2" x14ac:dyDescent="0.25">
      <c r="B130" s="14"/>
    </row>
    <row r="131" spans="2:2" x14ac:dyDescent="0.25">
      <c r="B131" s="14"/>
    </row>
    <row r="132" spans="2:2" x14ac:dyDescent="0.25">
      <c r="B132" s="14"/>
    </row>
    <row r="133" spans="2:2" x14ac:dyDescent="0.25">
      <c r="B133" s="14"/>
    </row>
    <row r="134" spans="2:2" x14ac:dyDescent="0.25">
      <c r="B134" s="14"/>
    </row>
  </sheetData>
  <pageMargins left="0.7" right="0.7" top="0.75" bottom="0.75" header="0.3" footer="0.3"/>
  <pageSetup scale="47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V27" sqref="V27"/>
    </sheetView>
  </sheetViews>
  <sheetFormatPr defaultColWidth="8.85546875" defaultRowHeight="15" x14ac:dyDescent="0.25"/>
  <cols>
    <col min="1" max="1" width="8.85546875" style="3"/>
    <col min="2" max="2" width="16.42578125" style="3" customWidth="1"/>
    <col min="3" max="5" width="8.85546875" style="3"/>
    <col min="6" max="6" width="12.140625" style="3" customWidth="1"/>
    <col min="7" max="9" width="8.85546875" style="3"/>
    <col min="10" max="10" width="7.28515625" style="3" customWidth="1"/>
    <col min="11" max="16384" width="8.85546875" style="3"/>
  </cols>
  <sheetData>
    <row r="1" spans="1:14" s="24" customFormat="1" ht="51" x14ac:dyDescent="0.25">
      <c r="A1" s="22" t="s">
        <v>29</v>
      </c>
      <c r="B1" s="23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24" t="s">
        <v>35</v>
      </c>
      <c r="H1" s="23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3"/>
    </row>
    <row r="2" spans="1:14" x14ac:dyDescent="0.25">
      <c r="A2" s="26">
        <v>1</v>
      </c>
      <c r="B2" s="5" t="s">
        <v>42</v>
      </c>
      <c r="C2" s="5" t="s">
        <v>13</v>
      </c>
      <c r="D2" s="5">
        <v>11.5</v>
      </c>
      <c r="E2" s="27">
        <v>1073.9000000000001</v>
      </c>
      <c r="F2" s="5">
        <v>209.5</v>
      </c>
      <c r="G2" s="28">
        <f t="shared" ref="G2:G27" si="0">E2-F2</f>
        <v>864.40000000000009</v>
      </c>
      <c r="H2" s="29">
        <v>361.3</v>
      </c>
      <c r="I2" s="30">
        <f>G2-H2</f>
        <v>503.10000000000008</v>
      </c>
      <c r="J2" s="28">
        <f>I2/H2</f>
        <v>1.3924716302241906</v>
      </c>
      <c r="K2" s="31">
        <f>3.14*14.5161*(30-D2)</f>
        <v>843.24024899999995</v>
      </c>
      <c r="L2" s="31">
        <f t="shared" ref="L2:L27" si="1">H2/K2</f>
        <v>0.42846626501577256</v>
      </c>
      <c r="M2" s="5">
        <f>1-(L2/2.65)</f>
        <v>0.83831461697518017</v>
      </c>
    </row>
    <row r="3" spans="1:14" x14ac:dyDescent="0.25">
      <c r="A3" s="26">
        <v>2</v>
      </c>
      <c r="B3" s="5" t="s">
        <v>42</v>
      </c>
      <c r="C3" s="5" t="s">
        <v>18</v>
      </c>
      <c r="D3" s="5">
        <v>9</v>
      </c>
      <c r="E3" s="27">
        <v>1445.1</v>
      </c>
      <c r="F3" s="5">
        <v>206.4</v>
      </c>
      <c r="G3" s="32">
        <f t="shared" si="0"/>
        <v>1238.6999999999998</v>
      </c>
      <c r="H3" s="33">
        <v>791.9</v>
      </c>
      <c r="I3" s="30">
        <f t="shared" ref="I3:I27" si="2">G3-H3</f>
        <v>446.79999999999984</v>
      </c>
      <c r="J3" s="32">
        <f t="shared" ref="J3:J27" si="3">I3/H3</f>
        <v>0.56421265311276658</v>
      </c>
      <c r="K3" s="5">
        <f t="shared" ref="K3:K27" si="4">3.14*14.5161*(30-D3)</f>
        <v>957.19163400000002</v>
      </c>
      <c r="L3" s="5">
        <f t="shared" si="1"/>
        <v>0.82731604818852811</v>
      </c>
      <c r="M3" s="5">
        <f t="shared" ref="M3:M27" si="5">1-(L3/2.65)</f>
        <v>0.68780526483451765</v>
      </c>
    </row>
    <row r="4" spans="1:14" x14ac:dyDescent="0.25">
      <c r="A4" s="26">
        <v>3</v>
      </c>
      <c r="B4" s="5" t="s">
        <v>42</v>
      </c>
      <c r="C4" s="5" t="s">
        <v>9</v>
      </c>
      <c r="D4" s="5">
        <v>1</v>
      </c>
      <c r="E4" s="27">
        <v>2685.9</v>
      </c>
      <c r="F4" s="5">
        <v>221.7</v>
      </c>
      <c r="G4" s="32">
        <f t="shared" si="0"/>
        <v>2464.2000000000003</v>
      </c>
      <c r="H4" s="33">
        <v>2077.1</v>
      </c>
      <c r="I4" s="30">
        <f t="shared" si="2"/>
        <v>387.10000000000036</v>
      </c>
      <c r="J4" s="32">
        <f t="shared" si="3"/>
        <v>0.18636560589283155</v>
      </c>
      <c r="K4" s="5">
        <f t="shared" si="4"/>
        <v>1321.8360660000001</v>
      </c>
      <c r="L4" s="5">
        <f t="shared" si="1"/>
        <v>1.5713748878750897</v>
      </c>
      <c r="M4" s="5">
        <f t="shared" si="5"/>
        <v>0.40702834419807932</v>
      </c>
    </row>
    <row r="5" spans="1:14" x14ac:dyDescent="0.25">
      <c r="A5" s="26">
        <v>4</v>
      </c>
      <c r="B5" s="5" t="s">
        <v>42</v>
      </c>
      <c r="C5" s="5" t="s">
        <v>13</v>
      </c>
      <c r="D5" s="5">
        <v>12</v>
      </c>
      <c r="E5" s="27">
        <v>1372.5</v>
      </c>
      <c r="F5" s="5">
        <v>204.5</v>
      </c>
      <c r="G5" s="32">
        <f t="shared" si="0"/>
        <v>1168</v>
      </c>
      <c r="H5" s="33">
        <v>602.79999999999995</v>
      </c>
      <c r="I5" s="30">
        <f t="shared" si="2"/>
        <v>565.20000000000005</v>
      </c>
      <c r="J5" s="32">
        <f t="shared" si="3"/>
        <v>0.9376244193762443</v>
      </c>
      <c r="K5" s="5">
        <f t="shared" si="4"/>
        <v>820.449972</v>
      </c>
      <c r="L5" s="5">
        <f t="shared" si="1"/>
        <v>0.73471877697864063</v>
      </c>
      <c r="M5" s="5">
        <f t="shared" si="5"/>
        <v>0.72274763132881481</v>
      </c>
    </row>
    <row r="6" spans="1:14" x14ac:dyDescent="0.25">
      <c r="A6" s="26">
        <v>5</v>
      </c>
      <c r="B6" s="5" t="s">
        <v>42</v>
      </c>
      <c r="C6" s="5" t="s">
        <v>18</v>
      </c>
      <c r="D6" s="5">
        <v>6</v>
      </c>
      <c r="E6" s="27">
        <v>2166.1999999999998</v>
      </c>
      <c r="F6" s="5">
        <v>213</v>
      </c>
      <c r="G6" s="32">
        <f t="shared" si="0"/>
        <v>1953.1999999999998</v>
      </c>
      <c r="H6" s="33">
        <v>1534.1</v>
      </c>
      <c r="I6" s="30">
        <f t="shared" si="2"/>
        <v>419.09999999999991</v>
      </c>
      <c r="J6" s="32">
        <f t="shared" si="3"/>
        <v>0.2731894922104165</v>
      </c>
      <c r="K6" s="5">
        <f t="shared" si="4"/>
        <v>1093.9332959999999</v>
      </c>
      <c r="L6" s="5">
        <f t="shared" si="1"/>
        <v>1.4023706981124744</v>
      </c>
      <c r="M6" s="5">
        <f t="shared" si="5"/>
        <v>0.47080351014623611</v>
      </c>
    </row>
    <row r="7" spans="1:14" x14ac:dyDescent="0.25">
      <c r="A7" s="26">
        <v>6</v>
      </c>
      <c r="B7" s="5" t="s">
        <v>42</v>
      </c>
      <c r="C7" s="5" t="s">
        <v>9</v>
      </c>
      <c r="D7" s="5">
        <v>12.5</v>
      </c>
      <c r="E7" s="27">
        <v>1805.8</v>
      </c>
      <c r="F7" s="5">
        <v>215</v>
      </c>
      <c r="G7" s="32">
        <f t="shared" si="0"/>
        <v>1590.8</v>
      </c>
      <c r="H7" s="33">
        <v>1319.1</v>
      </c>
      <c r="I7" s="30">
        <f t="shared" si="2"/>
        <v>271.70000000000005</v>
      </c>
      <c r="J7" s="32">
        <f t="shared" si="3"/>
        <v>0.20597376999469341</v>
      </c>
      <c r="K7" s="5">
        <f t="shared" si="4"/>
        <v>797.65969499999994</v>
      </c>
      <c r="L7" s="5">
        <f t="shared" si="1"/>
        <v>1.6537127402431935</v>
      </c>
      <c r="M7" s="5">
        <f t="shared" si="5"/>
        <v>0.37595745651200241</v>
      </c>
    </row>
    <row r="8" spans="1:14" x14ac:dyDescent="0.25">
      <c r="A8" s="26">
        <v>9</v>
      </c>
      <c r="B8" s="5" t="s">
        <v>42</v>
      </c>
      <c r="C8" s="5" t="s">
        <v>13</v>
      </c>
      <c r="D8" s="5">
        <v>7</v>
      </c>
      <c r="E8" s="27">
        <v>1506.1</v>
      </c>
      <c r="F8" s="5">
        <v>209.46190476190472</v>
      </c>
      <c r="G8" s="32">
        <f t="shared" si="0"/>
        <v>1296.6380952380953</v>
      </c>
      <c r="H8" s="33">
        <v>710.2</v>
      </c>
      <c r="I8" s="30">
        <f t="shared" si="2"/>
        <v>586.43809523809523</v>
      </c>
      <c r="J8" s="32">
        <f t="shared" si="3"/>
        <v>0.82573654637861893</v>
      </c>
      <c r="K8" s="5">
        <f t="shared" si="4"/>
        <v>1048.352742</v>
      </c>
      <c r="L8" s="5">
        <f t="shared" si="1"/>
        <v>0.67744373773002453</v>
      </c>
      <c r="M8" s="5">
        <f t="shared" si="5"/>
        <v>0.74436085368678317</v>
      </c>
    </row>
    <row r="9" spans="1:14" x14ac:dyDescent="0.25">
      <c r="A9" s="26">
        <v>10</v>
      </c>
      <c r="B9" s="5" t="s">
        <v>42</v>
      </c>
      <c r="C9" s="5" t="s">
        <v>18</v>
      </c>
      <c r="D9" s="5">
        <v>1</v>
      </c>
      <c r="E9" s="27">
        <v>2747.1</v>
      </c>
      <c r="F9" s="5">
        <v>208.2</v>
      </c>
      <c r="G9" s="32">
        <f t="shared" si="0"/>
        <v>2538.9</v>
      </c>
      <c r="H9" s="33">
        <v>2109.3999999999996</v>
      </c>
      <c r="I9" s="30">
        <f t="shared" si="2"/>
        <v>429.50000000000045</v>
      </c>
      <c r="J9" s="32">
        <f t="shared" si="3"/>
        <v>0.20361240163079575</v>
      </c>
      <c r="K9" s="5">
        <f t="shared" si="4"/>
        <v>1321.8360660000001</v>
      </c>
      <c r="L9" s="5">
        <f t="shared" si="1"/>
        <v>1.5958105957747408</v>
      </c>
      <c r="M9" s="5">
        <f t="shared" si="5"/>
        <v>0.39780732234915439</v>
      </c>
    </row>
    <row r="10" spans="1:14" x14ac:dyDescent="0.25">
      <c r="A10" s="26">
        <v>19</v>
      </c>
      <c r="B10" s="5" t="s">
        <v>43</v>
      </c>
      <c r="C10" s="5" t="s">
        <v>13</v>
      </c>
      <c r="D10" s="5">
        <v>2.5</v>
      </c>
      <c r="E10" s="27">
        <v>1948.1</v>
      </c>
      <c r="F10" s="5">
        <v>210.6</v>
      </c>
      <c r="G10" s="32">
        <f t="shared" si="0"/>
        <v>1737.5</v>
      </c>
      <c r="H10" s="33">
        <v>1701.7999999999997</v>
      </c>
      <c r="I10" s="30">
        <f t="shared" si="2"/>
        <v>35.700000000000273</v>
      </c>
      <c r="J10" s="32">
        <f t="shared" si="3"/>
        <v>2.0977788224233327E-2</v>
      </c>
      <c r="K10" s="5">
        <f t="shared" si="4"/>
        <v>1253.4652349999999</v>
      </c>
      <c r="L10" s="5">
        <f t="shared" si="1"/>
        <v>1.357676266147102</v>
      </c>
      <c r="M10" s="5">
        <f t="shared" si="5"/>
        <v>0.48766933352939545</v>
      </c>
    </row>
    <row r="11" spans="1:14" x14ac:dyDescent="0.25">
      <c r="A11" s="26">
        <v>20</v>
      </c>
      <c r="B11" s="5" t="s">
        <v>43</v>
      </c>
      <c r="C11" s="5" t="s">
        <v>18</v>
      </c>
      <c r="D11" s="5">
        <v>5.5</v>
      </c>
      <c r="E11" s="27">
        <v>1849.7</v>
      </c>
      <c r="F11" s="5">
        <v>203.2</v>
      </c>
      <c r="G11" s="32">
        <f t="shared" si="0"/>
        <v>1646.5</v>
      </c>
      <c r="H11" s="33">
        <v>1619.2</v>
      </c>
      <c r="I11" s="30">
        <f t="shared" si="2"/>
        <v>27.299999999999955</v>
      </c>
      <c r="J11" s="32">
        <f t="shared" si="3"/>
        <v>1.686017786561262E-2</v>
      </c>
      <c r="K11" s="5">
        <f t="shared" si="4"/>
        <v>1116.723573</v>
      </c>
      <c r="L11" s="5">
        <f t="shared" si="1"/>
        <v>1.4499559596920948</v>
      </c>
      <c r="M11" s="5">
        <f t="shared" si="5"/>
        <v>0.45284680766336038</v>
      </c>
    </row>
    <row r="12" spans="1:14" x14ac:dyDescent="0.25">
      <c r="A12" s="26">
        <v>21</v>
      </c>
      <c r="B12" s="5" t="s">
        <v>43</v>
      </c>
      <c r="C12" s="5" t="s">
        <v>9</v>
      </c>
      <c r="D12" s="5">
        <v>4</v>
      </c>
      <c r="E12" s="27">
        <v>2040.2</v>
      </c>
      <c r="F12" s="5">
        <v>212.6</v>
      </c>
      <c r="G12" s="32">
        <f t="shared" si="0"/>
        <v>1827.6000000000001</v>
      </c>
      <c r="H12" s="33">
        <v>1746.8999999999999</v>
      </c>
      <c r="I12" s="30">
        <f t="shared" si="2"/>
        <v>80.700000000000273</v>
      </c>
      <c r="J12" s="32">
        <f t="shared" si="3"/>
        <v>4.6196118839086545E-2</v>
      </c>
      <c r="K12" s="5">
        <f t="shared" si="4"/>
        <v>1185.0944039999999</v>
      </c>
      <c r="L12" s="5">
        <f t="shared" si="1"/>
        <v>1.4740597830044264</v>
      </c>
      <c r="M12" s="5">
        <f t="shared" si="5"/>
        <v>0.44375102528134847</v>
      </c>
    </row>
    <row r="13" spans="1:14" x14ac:dyDescent="0.25">
      <c r="A13" s="26">
        <v>26</v>
      </c>
      <c r="B13" s="5" t="s">
        <v>43</v>
      </c>
      <c r="C13" s="5" t="s">
        <v>13</v>
      </c>
      <c r="D13" s="5">
        <v>1.5</v>
      </c>
      <c r="E13" s="27">
        <v>1956.4</v>
      </c>
      <c r="F13" s="5">
        <v>209.7</v>
      </c>
      <c r="G13" s="32">
        <f t="shared" si="0"/>
        <v>1746.7</v>
      </c>
      <c r="H13" s="33">
        <v>1704.7000000000003</v>
      </c>
      <c r="I13" s="30">
        <f t="shared" si="2"/>
        <v>41.999999999999773</v>
      </c>
      <c r="J13" s="32">
        <f t="shared" si="3"/>
        <v>2.4637766175866584E-2</v>
      </c>
      <c r="K13" s="5">
        <f t="shared" si="4"/>
        <v>1299.045789</v>
      </c>
      <c r="L13" s="5">
        <f t="shared" si="1"/>
        <v>1.3122709102596539</v>
      </c>
      <c r="M13" s="5">
        <f t="shared" si="5"/>
        <v>0.50480343009069661</v>
      </c>
    </row>
    <row r="14" spans="1:14" x14ac:dyDescent="0.25">
      <c r="A14" s="26">
        <v>27</v>
      </c>
      <c r="B14" s="5" t="s">
        <v>43</v>
      </c>
      <c r="C14" s="5" t="s">
        <v>18</v>
      </c>
      <c r="D14" s="5">
        <v>7</v>
      </c>
      <c r="E14" s="27">
        <v>1804.2</v>
      </c>
      <c r="F14" s="5">
        <v>209.8</v>
      </c>
      <c r="G14" s="32">
        <f t="shared" si="0"/>
        <v>1594.4</v>
      </c>
      <c r="H14" s="33">
        <v>1540.6999999999998</v>
      </c>
      <c r="I14" s="30">
        <f t="shared" si="2"/>
        <v>53.700000000000273</v>
      </c>
      <c r="J14" s="32">
        <f t="shared" si="3"/>
        <v>3.4854287012397143E-2</v>
      </c>
      <c r="K14" s="5">
        <f t="shared" si="4"/>
        <v>1048.352742</v>
      </c>
      <c r="L14" s="5">
        <f t="shared" si="1"/>
        <v>1.4696389280775113</v>
      </c>
      <c r="M14" s="5">
        <f t="shared" si="5"/>
        <v>0.44541927242358059</v>
      </c>
    </row>
    <row r="15" spans="1:14" x14ac:dyDescent="0.25">
      <c r="A15" s="26">
        <v>28</v>
      </c>
      <c r="B15" s="5" t="s">
        <v>43</v>
      </c>
      <c r="C15" s="5" t="s">
        <v>9</v>
      </c>
      <c r="D15" s="5">
        <v>5.5</v>
      </c>
      <c r="E15" s="27">
        <v>1941.1</v>
      </c>
      <c r="F15" s="5">
        <v>200.2</v>
      </c>
      <c r="G15" s="32">
        <f t="shared" si="0"/>
        <v>1740.8999999999999</v>
      </c>
      <c r="H15" s="33">
        <v>1614.1000000000001</v>
      </c>
      <c r="I15" s="30">
        <f t="shared" si="2"/>
        <v>126.79999999999973</v>
      </c>
      <c r="J15" s="32">
        <f t="shared" si="3"/>
        <v>7.8557710179046975E-2</v>
      </c>
      <c r="K15" s="5">
        <f t="shared" si="4"/>
        <v>1116.723573</v>
      </c>
      <c r="L15" s="5">
        <f t="shared" si="1"/>
        <v>1.4453890282479065</v>
      </c>
      <c r="M15" s="5">
        <f t="shared" si="5"/>
        <v>0.45457017801965793</v>
      </c>
    </row>
    <row r="16" spans="1:14" x14ac:dyDescent="0.25">
      <c r="A16" s="26">
        <v>34</v>
      </c>
      <c r="B16" s="5" t="s">
        <v>43</v>
      </c>
      <c r="C16" s="5" t="s">
        <v>13</v>
      </c>
      <c r="D16" s="5">
        <v>3.5</v>
      </c>
      <c r="E16" s="27">
        <v>1790.4</v>
      </c>
      <c r="F16" s="5">
        <v>209.46190476190472</v>
      </c>
      <c r="G16" s="32">
        <f t="shared" si="0"/>
        <v>1580.9380952380955</v>
      </c>
      <c r="H16" s="33">
        <v>1097.7</v>
      </c>
      <c r="I16" s="30">
        <f t="shared" si="2"/>
        <v>483.23809523809541</v>
      </c>
      <c r="J16" s="32">
        <f t="shared" si="3"/>
        <v>0.44022783569107715</v>
      </c>
      <c r="K16" s="5">
        <f t="shared" si="4"/>
        <v>1207.884681</v>
      </c>
      <c r="L16" s="5">
        <f t="shared" si="1"/>
        <v>0.90877880750273377</v>
      </c>
      <c r="M16" s="5">
        <f t="shared" si="5"/>
        <v>0.65706460094236463</v>
      </c>
    </row>
    <row r="17" spans="1:13" x14ac:dyDescent="0.25">
      <c r="A17" s="26">
        <v>35</v>
      </c>
      <c r="B17" s="5" t="s">
        <v>43</v>
      </c>
      <c r="C17" s="5" t="s">
        <v>18</v>
      </c>
      <c r="D17" s="5">
        <v>4.5</v>
      </c>
      <c r="E17" s="27">
        <v>1966.8</v>
      </c>
      <c r="F17" s="5">
        <v>205.2</v>
      </c>
      <c r="G17" s="32">
        <f t="shared" si="0"/>
        <v>1761.6</v>
      </c>
      <c r="H17" s="33">
        <v>1669.3</v>
      </c>
      <c r="I17" s="30">
        <f t="shared" si="2"/>
        <v>92.299999999999955</v>
      </c>
      <c r="J17" s="32">
        <f t="shared" si="3"/>
        <v>5.529263763254056E-2</v>
      </c>
      <c r="K17" s="5">
        <f t="shared" si="4"/>
        <v>1162.3041269999999</v>
      </c>
      <c r="L17" s="5">
        <f t="shared" si="1"/>
        <v>1.4361989785828233</v>
      </c>
      <c r="M17" s="5">
        <f t="shared" si="5"/>
        <v>0.45803812128950061</v>
      </c>
    </row>
    <row r="18" spans="1:13" x14ac:dyDescent="0.25">
      <c r="A18" s="26">
        <v>36</v>
      </c>
      <c r="B18" s="5" t="s">
        <v>43</v>
      </c>
      <c r="C18" s="5" t="s">
        <v>9</v>
      </c>
      <c r="D18" s="5">
        <v>1</v>
      </c>
      <c r="E18" s="27">
        <v>2096</v>
      </c>
      <c r="F18" s="5">
        <v>209.46190476190472</v>
      </c>
      <c r="G18" s="28">
        <f t="shared" si="0"/>
        <v>1886.5380952380954</v>
      </c>
      <c r="H18" s="29">
        <v>452.5</v>
      </c>
      <c r="I18" s="30">
        <f t="shared" si="2"/>
        <v>1434.0380952380954</v>
      </c>
      <c r="J18" s="28">
        <f t="shared" si="3"/>
        <v>3.1691449618521443</v>
      </c>
      <c r="K18" s="31">
        <f t="shared" si="4"/>
        <v>1321.8360660000001</v>
      </c>
      <c r="L18" s="31">
        <f t="shared" si="1"/>
        <v>0.34232686763443176</v>
      </c>
      <c r="M18" s="5">
        <f t="shared" si="5"/>
        <v>0.87082004994927109</v>
      </c>
    </row>
    <row r="19" spans="1:13" x14ac:dyDescent="0.25">
      <c r="A19" s="26">
        <v>42</v>
      </c>
      <c r="B19" s="5" t="s">
        <v>44</v>
      </c>
      <c r="C19" s="5" t="s">
        <v>13</v>
      </c>
      <c r="D19" s="5">
        <v>2</v>
      </c>
      <c r="E19" s="27">
        <v>1838.9</v>
      </c>
      <c r="F19" s="5">
        <v>209.46190476190472</v>
      </c>
      <c r="G19" s="32">
        <f t="shared" si="0"/>
        <v>1629.4380952380955</v>
      </c>
      <c r="H19" s="33">
        <v>1500.1</v>
      </c>
      <c r="I19" s="30">
        <f t="shared" si="2"/>
        <v>129.33809523809555</v>
      </c>
      <c r="J19" s="32">
        <f t="shared" si="3"/>
        <v>8.6219648848807118E-2</v>
      </c>
      <c r="K19" s="5">
        <f t="shared" si="4"/>
        <v>1276.255512</v>
      </c>
      <c r="L19" s="5">
        <f t="shared" si="1"/>
        <v>1.1753915935291177</v>
      </c>
      <c r="M19" s="5">
        <f t="shared" si="5"/>
        <v>0.55645600244184235</v>
      </c>
    </row>
    <row r="20" spans="1:13" x14ac:dyDescent="0.25">
      <c r="A20" s="26">
        <v>43</v>
      </c>
      <c r="B20" s="5" t="s">
        <v>44</v>
      </c>
      <c r="C20" s="5" t="s">
        <v>18</v>
      </c>
      <c r="D20" s="5">
        <v>2.5</v>
      </c>
      <c r="E20" s="27">
        <v>2395.1999999999998</v>
      </c>
      <c r="F20" s="5">
        <v>218.5</v>
      </c>
      <c r="G20" s="32">
        <f t="shared" si="0"/>
        <v>2176.6999999999998</v>
      </c>
      <c r="H20" s="33">
        <v>1831.1</v>
      </c>
      <c r="I20" s="30">
        <f t="shared" si="2"/>
        <v>345.59999999999991</v>
      </c>
      <c r="J20" s="32">
        <f t="shared" si="3"/>
        <v>0.18873900933864887</v>
      </c>
      <c r="K20" s="5">
        <f t="shared" si="4"/>
        <v>1253.4652349999999</v>
      </c>
      <c r="L20" s="5">
        <f t="shared" si="1"/>
        <v>1.4608303037618751</v>
      </c>
      <c r="M20" s="5">
        <f t="shared" si="5"/>
        <v>0.44874328159929244</v>
      </c>
    </row>
    <row r="21" spans="1:13" x14ac:dyDescent="0.25">
      <c r="A21" s="26">
        <v>44</v>
      </c>
      <c r="B21" s="5" t="s">
        <v>44</v>
      </c>
      <c r="C21" s="5" t="s">
        <v>9</v>
      </c>
      <c r="D21" s="5">
        <v>13</v>
      </c>
      <c r="E21" s="27">
        <v>1523.8</v>
      </c>
      <c r="F21" s="5">
        <v>216.8</v>
      </c>
      <c r="G21" s="32">
        <f t="shared" si="0"/>
        <v>1307</v>
      </c>
      <c r="H21" s="33">
        <v>1088.7</v>
      </c>
      <c r="I21" s="30">
        <f t="shared" si="2"/>
        <v>218.29999999999995</v>
      </c>
      <c r="J21" s="32">
        <f t="shared" si="3"/>
        <v>0.20051437494259203</v>
      </c>
      <c r="K21" s="5">
        <f t="shared" si="4"/>
        <v>774.869418</v>
      </c>
      <c r="L21" s="5">
        <f t="shared" si="1"/>
        <v>1.4050109279186962</v>
      </c>
      <c r="M21" s="5">
        <f t="shared" si="5"/>
        <v>0.46980719701181273</v>
      </c>
    </row>
    <row r="22" spans="1:13" x14ac:dyDescent="0.25">
      <c r="A22" s="26">
        <v>45</v>
      </c>
      <c r="B22" s="5" t="s">
        <v>44</v>
      </c>
      <c r="C22" s="5" t="s">
        <v>13</v>
      </c>
      <c r="D22" s="5">
        <v>6</v>
      </c>
      <c r="E22" s="27">
        <v>1594.9</v>
      </c>
      <c r="F22" s="5">
        <v>200.8</v>
      </c>
      <c r="G22" s="32">
        <f t="shared" si="0"/>
        <v>1394.1000000000001</v>
      </c>
      <c r="H22" s="33">
        <v>1226</v>
      </c>
      <c r="I22" s="30">
        <f t="shared" si="2"/>
        <v>168.10000000000014</v>
      </c>
      <c r="J22" s="32">
        <f t="shared" si="3"/>
        <v>0.13711256117455151</v>
      </c>
      <c r="K22" s="5">
        <f t="shared" si="4"/>
        <v>1093.9332959999999</v>
      </c>
      <c r="L22" s="5">
        <f t="shared" si="1"/>
        <v>1.1207264688650633</v>
      </c>
      <c r="M22" s="5">
        <f t="shared" si="5"/>
        <v>0.57708435137167413</v>
      </c>
    </row>
    <row r="23" spans="1:13" x14ac:dyDescent="0.25">
      <c r="A23" s="26">
        <v>46</v>
      </c>
      <c r="B23" s="5" t="s">
        <v>44</v>
      </c>
      <c r="C23" s="5" t="s">
        <v>18</v>
      </c>
      <c r="D23" s="5">
        <v>2</v>
      </c>
      <c r="E23" s="27">
        <v>2135.9</v>
      </c>
      <c r="F23" s="5">
        <v>209.2</v>
      </c>
      <c r="G23" s="32">
        <f t="shared" si="0"/>
        <v>1926.7</v>
      </c>
      <c r="H23" s="33">
        <v>1830.8999999999999</v>
      </c>
      <c r="I23" s="30">
        <f t="shared" si="2"/>
        <v>95.800000000000182</v>
      </c>
      <c r="J23" s="32">
        <f t="shared" si="3"/>
        <v>5.2323993664318197E-2</v>
      </c>
      <c r="K23" s="5">
        <f t="shared" si="4"/>
        <v>1276.255512</v>
      </c>
      <c r="L23" s="5">
        <f t="shared" si="1"/>
        <v>1.4345873399056472</v>
      </c>
      <c r="M23" s="5">
        <f t="shared" si="5"/>
        <v>0.45864628682805764</v>
      </c>
    </row>
    <row r="24" spans="1:13" x14ac:dyDescent="0.25">
      <c r="A24" s="26">
        <v>47</v>
      </c>
      <c r="B24" s="5" t="s">
        <v>44</v>
      </c>
      <c r="C24" s="5" t="s">
        <v>9</v>
      </c>
      <c r="D24" s="5">
        <v>6.5</v>
      </c>
      <c r="E24" s="27">
        <v>2064.1</v>
      </c>
      <c r="F24" s="5">
        <v>204.4</v>
      </c>
      <c r="G24" s="32">
        <f t="shared" si="0"/>
        <v>1859.6999999999998</v>
      </c>
      <c r="H24" s="33">
        <v>1584.1</v>
      </c>
      <c r="I24" s="30">
        <f t="shared" si="2"/>
        <v>275.59999999999991</v>
      </c>
      <c r="J24" s="32">
        <f t="shared" si="3"/>
        <v>0.17397891547250799</v>
      </c>
      <c r="K24" s="5">
        <f t="shared" si="4"/>
        <v>1071.1430190000001</v>
      </c>
      <c r="L24" s="5">
        <f t="shared" si="1"/>
        <v>1.4788874799173757</v>
      </c>
      <c r="M24" s="5">
        <f t="shared" si="5"/>
        <v>0.44192925286136764</v>
      </c>
    </row>
    <row r="25" spans="1:13" x14ac:dyDescent="0.25">
      <c r="A25" s="26">
        <v>51</v>
      </c>
      <c r="B25" s="5" t="s">
        <v>44</v>
      </c>
      <c r="C25" s="5" t="s">
        <v>13</v>
      </c>
      <c r="D25" s="5">
        <v>7.5</v>
      </c>
      <c r="E25" s="27">
        <v>1198.5</v>
      </c>
      <c r="F25" s="5">
        <v>208.5</v>
      </c>
      <c r="G25" s="32">
        <f t="shared" si="0"/>
        <v>990</v>
      </c>
      <c r="H25" s="33">
        <v>686.2</v>
      </c>
      <c r="I25" s="30">
        <f t="shared" si="2"/>
        <v>303.79999999999995</v>
      </c>
      <c r="J25" s="32">
        <f t="shared" si="3"/>
        <v>0.44272806761876993</v>
      </c>
      <c r="K25" s="5">
        <f t="shared" si="4"/>
        <v>1025.562465</v>
      </c>
      <c r="L25" s="5">
        <f t="shared" si="1"/>
        <v>0.66909625051458965</v>
      </c>
      <c r="M25" s="5">
        <f t="shared" si="5"/>
        <v>0.74751084886241892</v>
      </c>
    </row>
    <row r="26" spans="1:13" x14ac:dyDescent="0.25">
      <c r="A26" s="26">
        <v>52</v>
      </c>
      <c r="B26" s="5" t="s">
        <v>44</v>
      </c>
      <c r="C26" s="5" t="s">
        <v>18</v>
      </c>
      <c r="D26" s="5">
        <v>4.5</v>
      </c>
      <c r="E26" s="27">
        <v>1607.2</v>
      </c>
      <c r="F26" s="5">
        <v>210.9</v>
      </c>
      <c r="G26" s="32">
        <f t="shared" si="0"/>
        <v>1396.3</v>
      </c>
      <c r="H26" s="33">
        <v>1170.3999999999999</v>
      </c>
      <c r="I26" s="30">
        <f t="shared" si="2"/>
        <v>225.90000000000009</v>
      </c>
      <c r="J26" s="32">
        <f t="shared" si="3"/>
        <v>0.19301093643198916</v>
      </c>
      <c r="K26" s="5">
        <f t="shared" si="4"/>
        <v>1162.3041269999999</v>
      </c>
      <c r="L26" s="5">
        <f t="shared" si="1"/>
        <v>1.0069653654426025</v>
      </c>
      <c r="M26" s="5">
        <f t="shared" si="5"/>
        <v>0.62001306964430092</v>
      </c>
    </row>
    <row r="27" spans="1:13" x14ac:dyDescent="0.25">
      <c r="A27" s="26">
        <v>53</v>
      </c>
      <c r="B27" s="5" t="s">
        <v>44</v>
      </c>
      <c r="C27" s="5" t="s">
        <v>9</v>
      </c>
      <c r="D27" s="5">
        <v>0</v>
      </c>
      <c r="E27" s="27">
        <v>2118.1999999999998</v>
      </c>
      <c r="F27" s="5">
        <v>209.46190476190472</v>
      </c>
      <c r="G27" s="32">
        <f t="shared" si="0"/>
        <v>1908.7380952380952</v>
      </c>
      <c r="H27" s="33">
        <v>1496.8666666666668</v>
      </c>
      <c r="I27" s="30">
        <f t="shared" si="2"/>
        <v>411.8714285714284</v>
      </c>
      <c r="J27" s="32">
        <f t="shared" si="3"/>
        <v>0.27515572211158534</v>
      </c>
      <c r="K27" s="5">
        <f t="shared" si="4"/>
        <v>1367.41662</v>
      </c>
      <c r="L27" s="5">
        <f t="shared" si="1"/>
        <v>1.0946675978434919</v>
      </c>
      <c r="M27" s="5">
        <f t="shared" si="5"/>
        <v>0.58691788760622954</v>
      </c>
    </row>
    <row r="28" spans="1:13" ht="18" customHeight="1" x14ac:dyDescent="0.25">
      <c r="A28" s="37"/>
      <c r="B28" s="34"/>
      <c r="C28" s="35"/>
      <c r="D28" s="35"/>
      <c r="E28" s="6"/>
      <c r="F28" s="7" t="s">
        <v>45</v>
      </c>
      <c r="G28" s="11"/>
      <c r="H28" s="6"/>
      <c r="I28" s="6"/>
      <c r="J28" s="11"/>
      <c r="K28" s="11"/>
      <c r="L28" s="11"/>
      <c r="M28" s="36"/>
    </row>
    <row r="29" spans="1:13" x14ac:dyDescent="0.25">
      <c r="F29" s="35"/>
    </row>
    <row r="32" spans="1:13" x14ac:dyDescent="0.25">
      <c r="D32" s="11"/>
      <c r="E32" s="11"/>
      <c r="F32" s="11"/>
      <c r="H32" s="11"/>
      <c r="I32" s="11"/>
    </row>
    <row r="33" spans="4:9" x14ac:dyDescent="0.25">
      <c r="D33" s="11"/>
      <c r="E33" s="11"/>
      <c r="F33" s="11"/>
      <c r="H33" s="11"/>
      <c r="I3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dwp2013 CH4 inj repeat</vt:lpstr>
      <vt:lpstr>subsection from BaileySBB2017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2017-05-24T20:05:39Z</dcterms:created>
  <dcterms:modified xsi:type="dcterms:W3CDTF">2017-05-24T20:17:11Z</dcterms:modified>
</cp:coreProperties>
</file>