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tabRatio="800"/>
  </bookViews>
  <sheets>
    <sheet name="dwp2013 norm %" sheetId="1" r:id="rId1"/>
    <sheet name="dwp2013 norm % change in FTICR" sheetId="2" r:id="rId2"/>
    <sheet name="Pre v Strepto norm%" sheetId="3" r:id="rId3"/>
    <sheet name="Pre v Cellvibrio norm%" sheetId="4" r:id="rId4"/>
    <sheet name="Pre v Tricho norm%" sheetId="5" r:id="rId5"/>
    <sheet name="NMS Results norm%" sheetId="6" r:id="rId6"/>
    <sheet name="REML Results" sheetId="7" r:id="rId7"/>
    <sheet name="REML Figures" sheetId="8" r:id="rId8"/>
    <sheet name="Pre v Post (sum) Results" sheetId="9" r:id="rId9"/>
    <sheet name="NMS normalized Figures II" sheetId="11" r:id="rId10"/>
    <sheet name="NMS normalized Figures" sheetId="10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A41" i="2" l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Q51" i="1"/>
  <c r="P51" i="1"/>
  <c r="O51" i="1"/>
  <c r="N51" i="1"/>
  <c r="M51" i="1"/>
  <c r="L51" i="1"/>
  <c r="K51" i="1"/>
  <c r="J51" i="1"/>
  <c r="A51" i="1"/>
  <c r="Q50" i="1"/>
  <c r="P50" i="1"/>
  <c r="O50" i="1"/>
  <c r="N50" i="1"/>
  <c r="M50" i="1"/>
  <c r="L50" i="1"/>
  <c r="K50" i="1"/>
  <c r="J50" i="1"/>
  <c r="A50" i="1"/>
  <c r="Q49" i="1"/>
  <c r="P49" i="1"/>
  <c r="O49" i="1"/>
  <c r="N49" i="1"/>
  <c r="M49" i="1"/>
  <c r="L49" i="1"/>
  <c r="K49" i="1"/>
  <c r="J49" i="1"/>
  <c r="A49" i="1"/>
  <c r="Q48" i="1"/>
  <c r="P48" i="1"/>
  <c r="O48" i="1"/>
  <c r="N48" i="1"/>
  <c r="M48" i="1"/>
  <c r="L48" i="1"/>
  <c r="K48" i="1"/>
  <c r="J48" i="1"/>
  <c r="A48" i="1"/>
  <c r="Q47" i="1"/>
  <c r="P47" i="1"/>
  <c r="O47" i="1"/>
  <c r="N47" i="1"/>
  <c r="M47" i="1"/>
  <c r="L47" i="1"/>
  <c r="K47" i="1"/>
  <c r="J47" i="1"/>
  <c r="A47" i="1"/>
  <c r="Q46" i="1"/>
  <c r="P46" i="1"/>
  <c r="O46" i="1"/>
  <c r="N46" i="1"/>
  <c r="M46" i="1"/>
  <c r="L46" i="1"/>
  <c r="K46" i="1"/>
  <c r="J46" i="1"/>
  <c r="A46" i="1"/>
  <c r="Q45" i="1"/>
  <c r="P45" i="1"/>
  <c r="O45" i="1"/>
  <c r="N45" i="1"/>
  <c r="M45" i="1"/>
  <c r="L45" i="1"/>
  <c r="K45" i="1"/>
  <c r="J45" i="1"/>
  <c r="A45" i="1"/>
  <c r="Q44" i="1"/>
  <c r="P44" i="1"/>
  <c r="O44" i="1"/>
  <c r="N44" i="1"/>
  <c r="M44" i="1"/>
  <c r="L44" i="1"/>
  <c r="K44" i="1"/>
  <c r="J44" i="1"/>
  <c r="A44" i="1"/>
  <c r="Q43" i="1"/>
  <c r="P43" i="1"/>
  <c r="O43" i="1"/>
  <c r="N43" i="1"/>
  <c r="M43" i="1"/>
  <c r="L43" i="1"/>
  <c r="K43" i="1"/>
  <c r="J43" i="1"/>
  <c r="A43" i="1"/>
  <c r="Q42" i="1"/>
  <c r="P42" i="1"/>
  <c r="O42" i="1"/>
  <c r="N42" i="1"/>
  <c r="M42" i="1"/>
  <c r="L42" i="1"/>
  <c r="K42" i="1"/>
  <c r="J42" i="1"/>
  <c r="A42" i="1"/>
  <c r="Q41" i="1"/>
  <c r="P41" i="1"/>
  <c r="O41" i="1"/>
  <c r="N41" i="1"/>
  <c r="M41" i="1"/>
  <c r="L41" i="1"/>
  <c r="K41" i="1"/>
  <c r="J41" i="1"/>
  <c r="A41" i="1"/>
  <c r="Q40" i="1"/>
  <c r="P40" i="1"/>
  <c r="O40" i="1"/>
  <c r="N40" i="1"/>
  <c r="M40" i="1"/>
  <c r="L40" i="1"/>
  <c r="K40" i="1"/>
  <c r="J40" i="1"/>
  <c r="A40" i="1"/>
  <c r="Q39" i="1"/>
  <c r="P39" i="1"/>
  <c r="O39" i="1"/>
  <c r="N39" i="1"/>
  <c r="M39" i="1"/>
  <c r="L39" i="1"/>
  <c r="K39" i="1"/>
  <c r="J39" i="1"/>
  <c r="A39" i="1"/>
  <c r="Q38" i="1"/>
  <c r="P38" i="1"/>
  <c r="O38" i="1"/>
  <c r="N38" i="1"/>
  <c r="M38" i="1"/>
  <c r="L38" i="1"/>
  <c r="K38" i="1"/>
  <c r="J38" i="1"/>
  <c r="A38" i="1"/>
  <c r="Q37" i="1"/>
  <c r="P37" i="1"/>
  <c r="O37" i="1"/>
  <c r="N37" i="1"/>
  <c r="M37" i="1"/>
  <c r="L37" i="1"/>
  <c r="K37" i="1"/>
  <c r="J37" i="1"/>
  <c r="A37" i="1"/>
  <c r="Q36" i="1"/>
  <c r="P36" i="1"/>
  <c r="O36" i="1"/>
  <c r="N36" i="1"/>
  <c r="M36" i="1"/>
  <c r="L36" i="1"/>
  <c r="K36" i="1"/>
  <c r="J36" i="1"/>
  <c r="A36" i="1"/>
  <c r="Q35" i="1"/>
  <c r="P35" i="1"/>
  <c r="O35" i="1"/>
  <c r="N35" i="1"/>
  <c r="M35" i="1"/>
  <c r="L35" i="1"/>
  <c r="K35" i="1"/>
  <c r="J35" i="1"/>
  <c r="A35" i="1"/>
  <c r="Q34" i="1"/>
  <c r="P34" i="1"/>
  <c r="O34" i="1"/>
  <c r="N34" i="1"/>
  <c r="M34" i="1"/>
  <c r="L34" i="1"/>
  <c r="K34" i="1"/>
  <c r="J34" i="1"/>
  <c r="A34" i="1"/>
  <c r="Q33" i="1"/>
  <c r="P33" i="1"/>
  <c r="O33" i="1"/>
  <c r="N33" i="1"/>
  <c r="M33" i="1"/>
  <c r="L33" i="1"/>
  <c r="K33" i="1"/>
  <c r="J33" i="1"/>
  <c r="A33" i="1"/>
  <c r="Q32" i="1"/>
  <c r="P32" i="1"/>
  <c r="O32" i="1"/>
  <c r="N32" i="1"/>
  <c r="M32" i="1"/>
  <c r="L32" i="1"/>
  <c r="K32" i="1"/>
  <c r="J32" i="1"/>
  <c r="A32" i="1"/>
  <c r="Q31" i="1"/>
  <c r="P31" i="1"/>
  <c r="O31" i="1"/>
  <c r="N31" i="1"/>
  <c r="M31" i="1"/>
  <c r="L31" i="1"/>
  <c r="K31" i="1"/>
  <c r="J31" i="1"/>
  <c r="A31" i="1"/>
  <c r="Q30" i="1"/>
  <c r="P30" i="1"/>
  <c r="O30" i="1"/>
  <c r="N30" i="1"/>
  <c r="M30" i="1"/>
  <c r="L30" i="1"/>
  <c r="K30" i="1"/>
  <c r="J30" i="1"/>
  <c r="A30" i="1"/>
  <c r="Q29" i="1"/>
  <c r="P29" i="1"/>
  <c r="O29" i="1"/>
  <c r="N29" i="1"/>
  <c r="M29" i="1"/>
  <c r="L29" i="1"/>
  <c r="K29" i="1"/>
  <c r="J29" i="1"/>
  <c r="A29" i="1"/>
  <c r="Q28" i="1"/>
  <c r="P28" i="1"/>
  <c r="O28" i="1"/>
  <c r="N28" i="1"/>
  <c r="M28" i="1"/>
  <c r="L28" i="1"/>
  <c r="K28" i="1"/>
  <c r="J28" i="1"/>
  <c r="A28" i="1"/>
  <c r="Q27" i="1"/>
  <c r="P27" i="1"/>
  <c r="O27" i="1"/>
  <c r="N27" i="1"/>
  <c r="M27" i="1"/>
  <c r="L27" i="1"/>
  <c r="K27" i="1"/>
  <c r="J27" i="1"/>
  <c r="A27" i="1"/>
  <c r="Q26" i="1"/>
  <c r="P26" i="1"/>
  <c r="O26" i="1"/>
  <c r="N26" i="1"/>
  <c r="M26" i="1"/>
  <c r="L26" i="1"/>
  <c r="K26" i="1"/>
  <c r="J26" i="1"/>
  <c r="A26" i="1"/>
  <c r="Q25" i="1"/>
  <c r="P25" i="1"/>
  <c r="O25" i="1"/>
  <c r="N25" i="1"/>
  <c r="M25" i="1"/>
  <c r="L25" i="1"/>
  <c r="K25" i="1"/>
  <c r="J25" i="1"/>
  <c r="A25" i="1"/>
  <c r="Q24" i="1"/>
  <c r="P24" i="1"/>
  <c r="O24" i="1"/>
  <c r="N24" i="1"/>
  <c r="M24" i="1"/>
  <c r="L24" i="1"/>
  <c r="K24" i="1"/>
  <c r="J24" i="1"/>
  <c r="A24" i="1"/>
  <c r="Q23" i="1"/>
  <c r="P23" i="1"/>
  <c r="O23" i="1"/>
  <c r="N23" i="1"/>
  <c r="M23" i="1"/>
  <c r="L23" i="1"/>
  <c r="K23" i="1"/>
  <c r="J23" i="1"/>
  <c r="A23" i="1"/>
  <c r="Q22" i="1"/>
  <c r="P22" i="1"/>
  <c r="O22" i="1"/>
  <c r="N22" i="1"/>
  <c r="M22" i="1"/>
  <c r="L22" i="1"/>
  <c r="K22" i="1"/>
  <c r="J22" i="1"/>
  <c r="A22" i="1"/>
  <c r="Q21" i="1"/>
  <c r="P21" i="1"/>
  <c r="O21" i="1"/>
  <c r="N21" i="1"/>
  <c r="M21" i="1"/>
  <c r="L21" i="1"/>
  <c r="K21" i="1"/>
  <c r="J21" i="1"/>
  <c r="A21" i="1"/>
  <c r="Q20" i="1"/>
  <c r="P20" i="1"/>
  <c r="O20" i="1"/>
  <c r="N20" i="1"/>
  <c r="M20" i="1"/>
  <c r="L20" i="1"/>
  <c r="K20" i="1"/>
  <c r="J20" i="1"/>
  <c r="A20" i="1"/>
  <c r="Q19" i="1"/>
  <c r="P19" i="1"/>
  <c r="O19" i="1"/>
  <c r="N19" i="1"/>
  <c r="M19" i="1"/>
  <c r="L19" i="1"/>
  <c r="K19" i="1"/>
  <c r="J19" i="1"/>
  <c r="A19" i="1"/>
  <c r="Q18" i="1"/>
  <c r="P18" i="1"/>
  <c r="O18" i="1"/>
  <c r="N18" i="1"/>
  <c r="M18" i="1"/>
  <c r="L18" i="1"/>
  <c r="K18" i="1"/>
  <c r="J18" i="1"/>
  <c r="A18" i="1"/>
  <c r="Q17" i="1"/>
  <c r="P17" i="1"/>
  <c r="O17" i="1"/>
  <c r="N17" i="1"/>
  <c r="M17" i="1"/>
  <c r="L17" i="1"/>
  <c r="K17" i="1"/>
  <c r="J17" i="1"/>
  <c r="A17" i="1"/>
  <c r="Q16" i="1"/>
  <c r="P16" i="1"/>
  <c r="O16" i="1"/>
  <c r="N16" i="1"/>
  <c r="M16" i="1"/>
  <c r="L16" i="1"/>
  <c r="K16" i="1"/>
  <c r="J16" i="1"/>
  <c r="A16" i="1"/>
  <c r="Q15" i="1"/>
  <c r="P15" i="1"/>
  <c r="O15" i="1"/>
  <c r="N15" i="1"/>
  <c r="M15" i="1"/>
  <c r="L15" i="1"/>
  <c r="K15" i="1"/>
  <c r="J15" i="1"/>
  <c r="A15" i="1"/>
  <c r="Q14" i="1"/>
  <c r="P14" i="1"/>
  <c r="O14" i="1"/>
  <c r="N14" i="1"/>
  <c r="M14" i="1"/>
  <c r="L14" i="1"/>
  <c r="K14" i="1"/>
  <c r="J14" i="1"/>
  <c r="A14" i="1"/>
  <c r="Q13" i="1"/>
  <c r="P13" i="1"/>
  <c r="O13" i="1"/>
  <c r="N13" i="1"/>
  <c r="M13" i="1"/>
  <c r="L13" i="1"/>
  <c r="K13" i="1"/>
  <c r="J13" i="1"/>
  <c r="A13" i="1"/>
  <c r="Q12" i="1"/>
  <c r="P12" i="1"/>
  <c r="O12" i="1"/>
  <c r="N12" i="1"/>
  <c r="M12" i="1"/>
  <c r="L12" i="1"/>
  <c r="K12" i="1"/>
  <c r="J12" i="1"/>
  <c r="A12" i="1"/>
  <c r="Q11" i="1"/>
  <c r="P11" i="1"/>
  <c r="O11" i="1"/>
  <c r="N11" i="1"/>
  <c r="M11" i="1"/>
  <c r="L11" i="1"/>
  <c r="K11" i="1"/>
  <c r="J11" i="1"/>
  <c r="A11" i="1"/>
  <c r="Q10" i="1"/>
  <c r="P10" i="1"/>
  <c r="O10" i="1"/>
  <c r="N10" i="1"/>
  <c r="M10" i="1"/>
  <c r="L10" i="1"/>
  <c r="K10" i="1"/>
  <c r="J10" i="1"/>
  <c r="A10" i="1"/>
  <c r="Q9" i="1"/>
  <c r="P9" i="1"/>
  <c r="O9" i="1"/>
  <c r="N9" i="1"/>
  <c r="M9" i="1"/>
  <c r="L9" i="1"/>
  <c r="K9" i="1"/>
  <c r="J9" i="1"/>
  <c r="A9" i="1"/>
  <c r="Q8" i="1"/>
  <c r="P8" i="1"/>
  <c r="O8" i="1"/>
  <c r="N8" i="1"/>
  <c r="M8" i="1"/>
  <c r="L8" i="1"/>
  <c r="K8" i="1"/>
  <c r="J8" i="1"/>
  <c r="A8" i="1"/>
  <c r="Q7" i="1"/>
  <c r="P7" i="1"/>
  <c r="O7" i="1"/>
  <c r="N7" i="1"/>
  <c r="M7" i="1"/>
  <c r="L7" i="1"/>
  <c r="K7" i="1"/>
  <c r="J7" i="1"/>
  <c r="A7" i="1"/>
  <c r="Q6" i="1"/>
  <c r="P6" i="1"/>
  <c r="O6" i="1"/>
  <c r="N6" i="1"/>
  <c r="M6" i="1"/>
  <c r="L6" i="1"/>
  <c r="K6" i="1"/>
  <c r="J6" i="1"/>
  <c r="A6" i="1"/>
  <c r="Q5" i="1"/>
  <c r="P5" i="1"/>
  <c r="O5" i="1"/>
  <c r="N5" i="1"/>
  <c r="M5" i="1"/>
  <c r="L5" i="1"/>
  <c r="K5" i="1"/>
  <c r="J5" i="1"/>
  <c r="A5" i="1"/>
  <c r="Q4" i="1"/>
  <c r="P4" i="1"/>
  <c r="O4" i="1"/>
  <c r="N4" i="1"/>
  <c r="M4" i="1"/>
  <c r="L4" i="1"/>
  <c r="K4" i="1"/>
  <c r="J4" i="1"/>
  <c r="A4" i="1"/>
  <c r="Q3" i="1"/>
  <c r="P3" i="1"/>
  <c r="O3" i="1"/>
  <c r="N3" i="1"/>
  <c r="M3" i="1"/>
  <c r="L3" i="1"/>
  <c r="K3" i="1"/>
  <c r="J3" i="1"/>
  <c r="A3" i="1"/>
  <c r="Q2" i="1"/>
  <c r="P2" i="1"/>
  <c r="O2" i="1"/>
  <c r="N2" i="1"/>
  <c r="M2" i="1"/>
  <c r="L2" i="1"/>
  <c r="K2" i="1"/>
  <c r="J2" i="1"/>
  <c r="A2" i="1"/>
  <c r="J2" i="2" l="1"/>
  <c r="N2" i="2"/>
  <c r="M3" i="2"/>
  <c r="Q3" i="2"/>
  <c r="L4" i="2"/>
  <c r="P4" i="2"/>
  <c r="K5" i="2"/>
  <c r="O5" i="2"/>
  <c r="M24" i="2"/>
  <c r="Q24" i="2"/>
  <c r="M28" i="2"/>
  <c r="Q28" i="2"/>
  <c r="J6" i="2"/>
  <c r="N6" i="2"/>
  <c r="M7" i="2"/>
  <c r="Q7" i="2"/>
  <c r="M11" i="2"/>
  <c r="Q11" i="2"/>
  <c r="J22" i="2"/>
  <c r="N22" i="2"/>
  <c r="M23" i="2"/>
  <c r="Q23" i="2"/>
  <c r="M27" i="2"/>
  <c r="Q27" i="2"/>
  <c r="M31" i="2"/>
  <c r="Q31" i="2"/>
  <c r="N14" i="2"/>
  <c r="K21" i="2"/>
  <c r="M35" i="2"/>
  <c r="M39" i="2"/>
  <c r="J15" i="2"/>
  <c r="N15" i="2"/>
  <c r="J19" i="2"/>
  <c r="N19" i="2"/>
  <c r="M36" i="2"/>
  <c r="Q36" i="2"/>
  <c r="M40" i="2"/>
  <c r="Q40" i="2"/>
  <c r="J18" i="2"/>
  <c r="O21" i="2"/>
  <c r="Q35" i="2"/>
  <c r="Q39" i="2"/>
  <c r="Q5" i="2"/>
  <c r="M9" i="2"/>
  <c r="Q9" i="2"/>
  <c r="J12" i="2"/>
  <c r="N12" i="2"/>
  <c r="J16" i="2"/>
  <c r="N16" i="2"/>
  <c r="J20" i="2"/>
  <c r="N20" i="2"/>
  <c r="M25" i="2"/>
  <c r="Q25" i="2"/>
  <c r="M29" i="2"/>
  <c r="Q29" i="2"/>
  <c r="J32" i="2"/>
  <c r="N32" i="2"/>
  <c r="Q33" i="2"/>
  <c r="M37" i="2"/>
  <c r="Q37" i="2"/>
  <c r="M41" i="2"/>
  <c r="Q41" i="2"/>
  <c r="J14" i="2"/>
  <c r="N18" i="2"/>
  <c r="M5" i="2"/>
  <c r="M2" i="2"/>
  <c r="Q2" i="2"/>
  <c r="L3" i="2"/>
  <c r="P3" i="2"/>
  <c r="K4" i="2"/>
  <c r="O4" i="2"/>
  <c r="J5" i="2"/>
  <c r="N5" i="2"/>
  <c r="M6" i="2"/>
  <c r="Q6" i="2"/>
  <c r="L7" i="2"/>
  <c r="P7" i="2"/>
  <c r="K8" i="2"/>
  <c r="O8" i="2"/>
  <c r="J9" i="2"/>
  <c r="N9" i="2"/>
  <c r="M10" i="2"/>
  <c r="Q10" i="2"/>
  <c r="L11" i="2"/>
  <c r="P11" i="2"/>
  <c r="J13" i="2"/>
  <c r="N13" i="2"/>
  <c r="J17" i="2"/>
  <c r="N17" i="2"/>
  <c r="M22" i="2"/>
  <c r="Q22" i="2"/>
  <c r="L23" i="2"/>
  <c r="P23" i="2"/>
  <c r="K24" i="2"/>
  <c r="O24" i="2"/>
  <c r="J25" i="2"/>
  <c r="N25" i="2"/>
  <c r="M26" i="2"/>
  <c r="Q26" i="2"/>
  <c r="L27" i="2"/>
  <c r="P27" i="2"/>
  <c r="K28" i="2"/>
  <c r="O28" i="2"/>
  <c r="J29" i="2"/>
  <c r="N29" i="2"/>
  <c r="M30" i="2"/>
  <c r="Q30" i="2"/>
  <c r="L31" i="2"/>
  <c r="P31" i="2"/>
  <c r="L8" i="2"/>
  <c r="P8" i="2"/>
  <c r="K9" i="2"/>
  <c r="O9" i="2"/>
  <c r="J10" i="2"/>
  <c r="N10" i="2"/>
  <c r="L12" i="2"/>
  <c r="P12" i="2"/>
  <c r="K13" i="2"/>
  <c r="O13" i="2"/>
  <c r="M15" i="2"/>
  <c r="Q15" i="2"/>
  <c r="L16" i="2"/>
  <c r="P16" i="2"/>
  <c r="K17" i="2"/>
  <c r="O17" i="2"/>
  <c r="M19" i="2"/>
  <c r="Q19" i="2"/>
  <c r="L20" i="2"/>
  <c r="P20" i="2"/>
  <c r="L24" i="2"/>
  <c r="P24" i="2"/>
  <c r="K25" i="2"/>
  <c r="O25" i="2"/>
  <c r="J26" i="2"/>
  <c r="N26" i="2"/>
  <c r="L28" i="2"/>
  <c r="P28" i="2"/>
  <c r="K29" i="2"/>
  <c r="O29" i="2"/>
  <c r="J30" i="2"/>
  <c r="N30" i="2"/>
  <c r="L32" i="2"/>
  <c r="P32" i="2"/>
  <c r="K33" i="2"/>
  <c r="O33" i="2"/>
  <c r="J34" i="2"/>
  <c r="N34" i="2"/>
  <c r="L36" i="2"/>
  <c r="P36" i="2"/>
  <c r="K37" i="2"/>
  <c r="O37" i="2"/>
  <c r="J38" i="2"/>
  <c r="N38" i="2"/>
  <c r="L40" i="2"/>
  <c r="P40" i="2"/>
  <c r="K41" i="2"/>
  <c r="O41" i="2"/>
  <c r="M12" i="2"/>
  <c r="Q12" i="2"/>
  <c r="L13" i="2"/>
  <c r="P13" i="2"/>
  <c r="K14" i="2"/>
  <c r="O14" i="2"/>
  <c r="M16" i="2"/>
  <c r="Q16" i="2"/>
  <c r="L17" i="2"/>
  <c r="P17" i="2"/>
  <c r="K18" i="2"/>
  <c r="O18" i="2"/>
  <c r="M20" i="2"/>
  <c r="Q20" i="2"/>
  <c r="L21" i="2"/>
  <c r="P21" i="2"/>
  <c r="M32" i="2"/>
  <c r="Q32" i="2"/>
  <c r="L33" i="2"/>
  <c r="P33" i="2"/>
  <c r="K34" i="2"/>
  <c r="O34" i="2"/>
  <c r="J35" i="2"/>
  <c r="N35" i="2"/>
  <c r="L37" i="2"/>
  <c r="P37" i="2"/>
  <c r="K38" i="2"/>
  <c r="O38" i="2"/>
  <c r="J39" i="2"/>
  <c r="N39" i="2"/>
  <c r="L41" i="2"/>
  <c r="P41" i="2"/>
  <c r="L2" i="2"/>
  <c r="P2" i="2"/>
  <c r="K3" i="2"/>
  <c r="O3" i="2"/>
  <c r="J4" i="2"/>
  <c r="N4" i="2"/>
  <c r="L6" i="2"/>
  <c r="P6" i="2"/>
  <c r="K7" i="2"/>
  <c r="O7" i="2"/>
  <c r="J8" i="2"/>
  <c r="N8" i="2"/>
  <c r="L10" i="2"/>
  <c r="P10" i="2"/>
  <c r="K11" i="2"/>
  <c r="O11" i="2"/>
  <c r="M13" i="2"/>
  <c r="Q13" i="2"/>
  <c r="L14" i="2"/>
  <c r="P14" i="2"/>
  <c r="K15" i="2"/>
  <c r="O15" i="2"/>
  <c r="M17" i="2"/>
  <c r="Q17" i="2"/>
  <c r="L18" i="2"/>
  <c r="P18" i="2"/>
  <c r="K19" i="2"/>
  <c r="O19" i="2"/>
  <c r="M21" i="2"/>
  <c r="Q21" i="2"/>
  <c r="L22" i="2"/>
  <c r="P22" i="2"/>
  <c r="K23" i="2"/>
  <c r="O23" i="2"/>
  <c r="J24" i="2"/>
  <c r="N24" i="2"/>
  <c r="L26" i="2"/>
  <c r="P26" i="2"/>
  <c r="K27" i="2"/>
  <c r="O27" i="2"/>
  <c r="J28" i="2"/>
  <c r="N28" i="2"/>
  <c r="L30" i="2"/>
  <c r="P30" i="2"/>
  <c r="K31" i="2"/>
  <c r="O31" i="2"/>
  <c r="M33" i="2"/>
  <c r="L34" i="2"/>
  <c r="P34" i="2"/>
  <c r="K35" i="2"/>
  <c r="O35" i="2"/>
  <c r="J36" i="2"/>
  <c r="N36" i="2"/>
  <c r="L38" i="2"/>
  <c r="P38" i="2"/>
  <c r="K39" i="2"/>
  <c r="O39" i="2"/>
  <c r="J40" i="2"/>
  <c r="N40" i="2"/>
  <c r="L15" i="2"/>
  <c r="Q18" i="2"/>
  <c r="O20" i="2"/>
  <c r="O32" i="2"/>
  <c r="N33" i="2"/>
  <c r="L35" i="2"/>
  <c r="M38" i="2"/>
  <c r="O2" i="2"/>
  <c r="N3" i="2"/>
  <c r="L5" i="2"/>
  <c r="K6" i="2"/>
  <c r="J7" i="2"/>
  <c r="L9" i="2"/>
  <c r="P9" i="2"/>
  <c r="O10" i="2"/>
  <c r="N11" i="2"/>
  <c r="O22" i="2"/>
  <c r="N23" i="2"/>
  <c r="L25" i="2"/>
  <c r="K26" i="2"/>
  <c r="O26" i="2"/>
  <c r="N27" i="2"/>
  <c r="P29" i="2"/>
  <c r="K30" i="2"/>
  <c r="O30" i="2"/>
  <c r="N31" i="2"/>
  <c r="Q14" i="2"/>
  <c r="O16" i="2"/>
  <c r="L19" i="2"/>
  <c r="N21" i="2"/>
  <c r="Q34" i="2"/>
  <c r="K36" i="2"/>
  <c r="O36" i="2"/>
  <c r="J37" i="2"/>
  <c r="N37" i="2"/>
  <c r="L39" i="2"/>
  <c r="P39" i="2"/>
  <c r="K40" i="2"/>
  <c r="O40" i="2"/>
  <c r="J41" i="2"/>
  <c r="N41" i="2"/>
  <c r="Q8" i="2"/>
  <c r="Q4" i="2"/>
  <c r="K12" i="2"/>
  <c r="K16" i="2"/>
  <c r="P19" i="2"/>
  <c r="M8" i="2"/>
  <c r="M4" i="2"/>
  <c r="O12" i="2"/>
  <c r="M14" i="2"/>
  <c r="P15" i="2"/>
  <c r="M18" i="2"/>
  <c r="K20" i="2"/>
  <c r="J21" i="2"/>
  <c r="K32" i="2"/>
  <c r="J33" i="2"/>
  <c r="M34" i="2"/>
  <c r="P35" i="2"/>
  <c r="Q38" i="2"/>
  <c r="K2" i="2"/>
  <c r="J3" i="2"/>
  <c r="P5" i="2"/>
  <c r="O6" i="2"/>
  <c r="N7" i="2"/>
  <c r="K10" i="2"/>
  <c r="J11" i="2"/>
  <c r="K22" i="2"/>
  <c r="J23" i="2"/>
  <c r="P25" i="2"/>
  <c r="J27" i="2"/>
  <c r="L29" i="2"/>
  <c r="J31" i="2"/>
</calcChain>
</file>

<file path=xl/sharedStrings.xml><?xml version="1.0" encoding="utf-8"?>
<sst xmlns="http://schemas.openxmlformats.org/spreadsheetml/2006/main" count="1832" uniqueCount="354">
  <si>
    <t>SampleID</t>
  </si>
  <si>
    <t>Pre/post Incubation</t>
  </si>
  <si>
    <t>PCOrd_pre/post</t>
  </si>
  <si>
    <t>sample</t>
  </si>
  <si>
    <t>Core</t>
  </si>
  <si>
    <t>PCOrd_tension</t>
  </si>
  <si>
    <t xml:space="preserve">tension </t>
  </si>
  <si>
    <t>inoculant</t>
  </si>
  <si>
    <t>PCOrd_Microbe</t>
  </si>
  <si>
    <t>Lipid</t>
  </si>
  <si>
    <t>Unsaturated hydrocarbons</t>
  </si>
  <si>
    <t>Proteins</t>
  </si>
  <si>
    <t>Lignin</t>
  </si>
  <si>
    <t>carbohydrate</t>
  </si>
  <si>
    <t>Amino sugars</t>
  </si>
  <si>
    <t>Tannins</t>
  </si>
  <si>
    <t>Condensed hydrocarbons</t>
  </si>
  <si>
    <t>pre-incubation</t>
  </si>
  <si>
    <t>11A</t>
  </si>
  <si>
    <t>15 mb</t>
  </si>
  <si>
    <t>pre</t>
  </si>
  <si>
    <t>11C</t>
  </si>
  <si>
    <t>150 mb</t>
  </si>
  <si>
    <t>13A</t>
  </si>
  <si>
    <t>13C</t>
  </si>
  <si>
    <t>26A</t>
  </si>
  <si>
    <t>26C</t>
  </si>
  <si>
    <t>34A</t>
  </si>
  <si>
    <t>34C</t>
  </si>
  <si>
    <t>52A</t>
  </si>
  <si>
    <t>52C</t>
  </si>
  <si>
    <t>post-incubation</t>
  </si>
  <si>
    <t>control</t>
  </si>
  <si>
    <t>Strepto</t>
  </si>
  <si>
    <t>cellvibrio</t>
  </si>
  <si>
    <t>Tricho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</si>
  <si>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Lipid</t>
    </r>
  </si>
  <si>
    <t>ΔUnsaturated hydrocarbons</t>
  </si>
  <si>
    <t>ΔProteins</t>
  </si>
  <si>
    <t>ΔLignin</t>
  </si>
  <si>
    <t>Δcarbohydrate</t>
  </si>
  <si>
    <t>ΔAmino sugars</t>
  </si>
  <si>
    <t>ΔTannins</t>
  </si>
  <si>
    <t>ΔCondensed hydrocarbons</t>
  </si>
  <si>
    <t>%Assigned</t>
  </si>
  <si>
    <t>11A pre</t>
  </si>
  <si>
    <t>11C pre</t>
  </si>
  <si>
    <t>13A pre</t>
  </si>
  <si>
    <t>13C pre</t>
  </si>
  <si>
    <t>26A pre</t>
  </si>
  <si>
    <t>26C pre</t>
  </si>
  <si>
    <t>34A pre</t>
  </si>
  <si>
    <t>34C pre</t>
  </si>
  <si>
    <t>52A pre</t>
  </si>
  <si>
    <t>52C pre</t>
  </si>
  <si>
    <t>11A Strepto</t>
  </si>
  <si>
    <t>11C Strepto</t>
  </si>
  <si>
    <t>13A Strepto</t>
  </si>
  <si>
    <t>13C Strepto</t>
  </si>
  <si>
    <t>26A Strepto</t>
  </si>
  <si>
    <t>26C Strepto</t>
  </si>
  <si>
    <t>34A Strepto</t>
  </si>
  <si>
    <t>34C Strepto</t>
  </si>
  <si>
    <t>52A Strepto</t>
  </si>
  <si>
    <t>52C Strepto</t>
  </si>
  <si>
    <t>11A cellvibrio</t>
  </si>
  <si>
    <t>11C cellvibrio</t>
  </si>
  <si>
    <t>13A cellvibrio</t>
  </si>
  <si>
    <t>13C cellvibrio</t>
  </si>
  <si>
    <t>26A cellvibrio</t>
  </si>
  <si>
    <t>26C cellvibrio</t>
  </si>
  <si>
    <t>34A cellvibrio</t>
  </si>
  <si>
    <t>34C cellvibrio</t>
  </si>
  <si>
    <t>52A cellvibrio</t>
  </si>
  <si>
    <t>52C cellvibrio</t>
  </si>
  <si>
    <t>11A Tricho</t>
  </si>
  <si>
    <t>11C Tricho</t>
  </si>
  <si>
    <t>13A Tricho</t>
  </si>
  <si>
    <t>13C Tricho</t>
  </si>
  <si>
    <t>26A Tricho</t>
  </si>
  <si>
    <t>26C Tricho</t>
  </si>
  <si>
    <t>34A Tricho</t>
  </si>
  <si>
    <t>34C Tricho</t>
  </si>
  <si>
    <t>52A Tricho</t>
  </si>
  <si>
    <t>52C Tricho</t>
  </si>
  <si>
    <t>cont</t>
  </si>
  <si>
    <t>Stre</t>
  </si>
  <si>
    <t>cell</t>
  </si>
  <si>
    <t>Tric</t>
  </si>
  <si>
    <t>Unsatura</t>
  </si>
  <si>
    <t>carbohyd</t>
  </si>
  <si>
    <t>Amino su</t>
  </si>
  <si>
    <t>Condense</t>
  </si>
  <si>
    <t>NMS 1</t>
  </si>
  <si>
    <t>NMS 2</t>
  </si>
  <si>
    <t xml:space="preserve">sample </t>
  </si>
  <si>
    <t>Factor Vectors</t>
  </si>
  <si>
    <t>Correlations</t>
  </si>
  <si>
    <t>r</t>
  </si>
  <si>
    <t>rsq</t>
  </si>
  <si>
    <t>tau</t>
  </si>
  <si>
    <t>Axis 1</t>
  </si>
  <si>
    <t>Axis 2</t>
  </si>
  <si>
    <t>Axis</t>
  </si>
  <si>
    <t>Increment</t>
  </si>
  <si>
    <t>Cumulative</t>
  </si>
  <si>
    <t>% Variations w/ matrix</t>
  </si>
  <si>
    <t>r-sq</t>
  </si>
  <si>
    <t>1. Pre-Inoculation</t>
  </si>
  <si>
    <t>2. No Inoculation</t>
  </si>
  <si>
    <t>Trichoderma (Fungi_</t>
  </si>
  <si>
    <t>Source</t>
  </si>
  <si>
    <t>Nparm</t>
  </si>
  <si>
    <t>DF</t>
  </si>
  <si>
    <t>DFDen</t>
  </si>
  <si>
    <t>F Ratio</t>
  </si>
  <si>
    <t>Prob &gt; F</t>
  </si>
  <si>
    <t>tension</t>
  </si>
  <si>
    <t>inoculant*tension</t>
  </si>
  <si>
    <t xml:space="preserve">REML Fixed Effects Tests </t>
  </si>
  <si>
    <t>Level</t>
  </si>
  <si>
    <t xml:space="preserve"> </t>
  </si>
  <si>
    <t>Least Sq Mean</t>
  </si>
  <si>
    <t>Streptomyces (Gm +)</t>
  </si>
  <si>
    <t>Cellvibrio (Gm - )</t>
  </si>
  <si>
    <t>ab</t>
  </si>
  <si>
    <t>b</t>
  </si>
  <si>
    <t xml:space="preserve">a </t>
  </si>
  <si>
    <t>Trichoderma (Fungi)</t>
  </si>
  <si>
    <t>a</t>
  </si>
  <si>
    <t>Summary of Fit</t>
  </si>
  <si>
    <r>
      <t>adjusted r</t>
    </r>
    <r>
      <rPr>
        <vertAlign val="superscript"/>
        <sz val="11"/>
        <color theme="1"/>
        <rFont val="Calibri"/>
        <family val="2"/>
        <scheme val="minor"/>
      </rPr>
      <t>2</t>
    </r>
  </si>
  <si>
    <t>RMSE</t>
  </si>
  <si>
    <t>REML Variance Component Estimates</t>
  </si>
  <si>
    <t>Soil Core</t>
  </si>
  <si>
    <t>Residual</t>
  </si>
  <si>
    <t xml:space="preserve">Fixed Effects </t>
  </si>
  <si>
    <t>Pore Size Class</t>
  </si>
  <si>
    <t>Pore Size (macro or micro)</t>
  </si>
  <si>
    <t>Inoculant</t>
  </si>
  <si>
    <t>Pore Size * Inoculant</t>
  </si>
  <si>
    <t>Pre-Incubation</t>
  </si>
  <si>
    <t>No Inoculant</t>
  </si>
  <si>
    <t>Cellvibrio</t>
  </si>
  <si>
    <t xml:space="preserve">Streptomyces </t>
  </si>
  <si>
    <t>Trichoderma</t>
  </si>
  <si>
    <t>LS Mean Differences (Tukey)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</si>
  <si>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</si>
  <si>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</si>
  <si>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t>bc</t>
  </si>
  <si>
    <t>abc</t>
  </si>
  <si>
    <t>yes</t>
  </si>
  <si>
    <t>% Assigned</t>
  </si>
  <si>
    <t>yes!</t>
  </si>
  <si>
    <t>Pre v Tricho</t>
  </si>
  <si>
    <t>Pre v Cellvibrio</t>
  </si>
  <si>
    <t>Pre v Strepto</t>
  </si>
  <si>
    <t xml:space="preserve">yes </t>
  </si>
  <si>
    <t xml:space="preserve">yes  </t>
  </si>
  <si>
    <t>no</t>
  </si>
  <si>
    <t xml:space="preserve">greater porportion of assigned peaks in fungi </t>
  </si>
  <si>
    <t>Pre versus Post REML results</t>
  </si>
  <si>
    <t>Subset of Inoculants REML results</t>
  </si>
  <si>
    <t>file: Subset of Inoculants normalized % dwp2013.JMP</t>
  </si>
  <si>
    <r>
      <t xml:space="preserve">REML Fit results </t>
    </r>
    <r>
      <rPr>
        <sz val="11"/>
        <color theme="1"/>
        <rFont val="Calibri"/>
        <family val="2"/>
        <scheme val="minor"/>
      </rPr>
      <t xml:space="preserve"> (data file: % dwp2013.JMP)</t>
    </r>
  </si>
  <si>
    <t>yes = pre differs from Inoculant</t>
  </si>
  <si>
    <t>N Rows</t>
  </si>
  <si>
    <t>Mean(NMS 1)</t>
  </si>
  <si>
    <t>Mean(NMS 2)</t>
  </si>
  <si>
    <t>Std Err(NMS 1)</t>
  </si>
  <si>
    <t>Std Err(NMS 2)</t>
  </si>
  <si>
    <t>Lipids</t>
  </si>
  <si>
    <t>df</t>
  </si>
  <si>
    <t>SS</t>
  </si>
  <si>
    <t>MS</t>
  </si>
  <si>
    <t>F ratio</t>
  </si>
  <si>
    <t>error</t>
  </si>
  <si>
    <t>(pre/post)</t>
  </si>
  <si>
    <t>Trend</t>
  </si>
  <si>
    <t>Lipids decrease</t>
  </si>
  <si>
    <t>Lignin increases</t>
  </si>
  <si>
    <t>Carbohydrates</t>
  </si>
  <si>
    <t>carbohydrates increase</t>
  </si>
  <si>
    <t>ANOVA (pre vertsus post incubation) data file: normalized % dwp2013.JMP</t>
  </si>
  <si>
    <t>axes 1</t>
  </si>
  <si>
    <t>Factors</t>
  </si>
  <si>
    <t>Mean(Axis 1 (67.1%))</t>
  </si>
  <si>
    <t>Mean(Axis 2 (29.5%))</t>
  </si>
  <si>
    <t>Std Error Axis 1</t>
  </si>
  <si>
    <t>Std Error Axis 2</t>
  </si>
  <si>
    <t>Condensed Hydrocarbons</t>
  </si>
  <si>
    <t>Amino Sugars</t>
  </si>
  <si>
    <t>Mean(PC1 (41.8%) correlations)</t>
  </si>
  <si>
    <t>Mean(PC2 (28.4%) correlations)</t>
  </si>
  <si>
    <t>Std Err(PC1 (41.8%) correlations)</t>
  </si>
  <si>
    <t>Std Err(PC2 (28.4%) correlations)</t>
  </si>
  <si>
    <t>lipids</t>
  </si>
  <si>
    <t xml:space="preserve"> -1.1--&gt; .7</t>
  </si>
  <si>
    <t xml:space="preserve"> -.7 --&gt; 1.4</t>
  </si>
  <si>
    <t xml:space="preserve">NMDS Axis 1 (67.1%) </t>
  </si>
  <si>
    <t>NMDS Axis 2 (29.5%)</t>
  </si>
  <si>
    <t>NMDS 1</t>
  </si>
  <si>
    <t>NMDS 2</t>
  </si>
  <si>
    <t>11A 1. Pre-Inoculation</t>
  </si>
  <si>
    <t>13A 1. Pre-Inoculation</t>
  </si>
  <si>
    <t>26A 1. Pre-Inoculation</t>
  </si>
  <si>
    <t>34A 1. Pre-Inoculation</t>
  </si>
  <si>
    <t>52A 1. Pre-Inoculation</t>
  </si>
  <si>
    <t>11C 1. Pre-Inoculation</t>
  </si>
  <si>
    <t>13C 1. Pre-Inoculation</t>
  </si>
  <si>
    <t>26C 1. Pre-Inoculation</t>
  </si>
  <si>
    <t>34C 1. Pre-Inoculation</t>
  </si>
  <si>
    <t>52C 1. Pre-Inoculation</t>
  </si>
  <si>
    <t>11A 2. No Inoculation</t>
  </si>
  <si>
    <t>13A 2. No Inoculation</t>
  </si>
  <si>
    <t>26A 2. No Inoculation</t>
  </si>
  <si>
    <t>34A 2. No Inoculation</t>
  </si>
  <si>
    <t>52A 2. No Inoculation</t>
  </si>
  <si>
    <t>11C 2. No Inoculation</t>
  </si>
  <si>
    <t>13C 2. No Inoculation</t>
  </si>
  <si>
    <t>26C 2. No Inoculation</t>
  </si>
  <si>
    <t>34C 2. No Inoculation</t>
  </si>
  <si>
    <t>52C 2. No Inoculation</t>
  </si>
  <si>
    <t>11A Cellvibrio (Gm - )</t>
  </si>
  <si>
    <t>13A Cellvibrio (Gm - )</t>
  </si>
  <si>
    <t>26A Cellvibrio (Gm - )</t>
  </si>
  <si>
    <t>34A Cellvibrio (Gm - )</t>
  </si>
  <si>
    <t>52A Cellvibrio (Gm - )</t>
  </si>
  <si>
    <t>11C Cellvibrio (Gm - )</t>
  </si>
  <si>
    <t>13C Cellvibrio (Gm - )</t>
  </si>
  <si>
    <t>26C Cellvibrio (Gm - )</t>
  </si>
  <si>
    <t>34C Cellvibrio (Gm - )</t>
  </si>
  <si>
    <t>52C Cellvibrio (Gm - )</t>
  </si>
  <si>
    <t>11A Streptomyces (Gm +)</t>
  </si>
  <si>
    <t>13A Streptomyces (Gm +)</t>
  </si>
  <si>
    <t>26A Streptomyces (Gm +)</t>
  </si>
  <si>
    <t>34A Streptomyces (Gm +)</t>
  </si>
  <si>
    <t>52A Streptomyces (Gm +)</t>
  </si>
  <si>
    <t>11C Streptomyces (Gm +)</t>
  </si>
  <si>
    <t>13C Streptomyces (Gm +)</t>
  </si>
  <si>
    <t>26C Streptomyces (Gm +)</t>
  </si>
  <si>
    <t>34C Streptomyces (Gm +)</t>
  </si>
  <si>
    <t>52C Streptomyces (Gm +)</t>
  </si>
  <si>
    <t>11A Trichoderma (Fungi_</t>
  </si>
  <si>
    <t>13A Trichoderma (Fungi_</t>
  </si>
  <si>
    <t>26A Trichoderma (Fungi_</t>
  </si>
  <si>
    <t>34A Trichoderma (Fungi_</t>
  </si>
  <si>
    <t>52A Trichoderma (Fungi_</t>
  </si>
  <si>
    <t>11C Trichoderma (Fungi_</t>
  </si>
  <si>
    <t>13C Trichoderma (Fungi_</t>
  </si>
  <si>
    <t>26C Trichoderma (Fungi_</t>
  </si>
  <si>
    <t>34C Trichoderma (Fungi_</t>
  </si>
  <si>
    <t>52C Trichoderma (Fungi_</t>
  </si>
  <si>
    <t xml:space="preserve">Pore Water </t>
  </si>
  <si>
    <t xml:space="preserve">Effects </t>
  </si>
  <si>
    <t>Pore Size Class * Inoculant</t>
  </si>
  <si>
    <r>
      <t>Inoculant</t>
    </r>
    <r>
      <rPr>
        <b/>
        <vertAlign val="superscript"/>
        <sz val="11"/>
        <color rgb="FF000000"/>
        <rFont val="Calibri"/>
        <family val="2"/>
      </rPr>
      <t>1</t>
    </r>
  </si>
  <si>
    <t xml:space="preserve">Lignin </t>
  </si>
  <si>
    <t xml:space="preserve">Poresize </t>
  </si>
  <si>
    <t>Treatment</t>
  </si>
  <si>
    <t>CH4_O</t>
  </si>
  <si>
    <t>NH_CH2</t>
  </si>
  <si>
    <t>CH2</t>
  </si>
  <si>
    <t>O</t>
  </si>
  <si>
    <t>CH3COO-</t>
  </si>
  <si>
    <t>PO43-</t>
  </si>
  <si>
    <t>SO42-</t>
  </si>
  <si>
    <t>NO3-</t>
  </si>
  <si>
    <t>NH4+</t>
  </si>
  <si>
    <t>H2S</t>
  </si>
  <si>
    <t>S2O32-</t>
  </si>
  <si>
    <t>glucose_C6H12O6</t>
  </si>
  <si>
    <t>pentose_C5H8O4</t>
  </si>
  <si>
    <t>glcnac_C8H13N1O5</t>
  </si>
  <si>
    <t>neugc_C11H17N1O9</t>
  </si>
  <si>
    <t>Alanine_C3H5NO</t>
  </si>
  <si>
    <t>Arginine_C6H12N4O</t>
  </si>
  <si>
    <t>Asparagine_C4H6N2O2</t>
  </si>
  <si>
    <t>Aspartic_Acid_C4H5NO3</t>
  </si>
  <si>
    <t>Cysteine_C3H5NOS</t>
  </si>
  <si>
    <t>Cystine_C6H10N2O3S2</t>
  </si>
  <si>
    <t>Glutamic_Acid_C5H7NO3</t>
  </si>
  <si>
    <t>Glutamine_C5H8N2O2</t>
  </si>
  <si>
    <t>Glycine_C2H3NO</t>
  </si>
  <si>
    <t>Histidine_C6H7N3O</t>
  </si>
  <si>
    <t>Isoleucine_C6H11NO</t>
  </si>
  <si>
    <t>Leucine_C6H11NO</t>
  </si>
  <si>
    <t>Lysine_C6H12N2O</t>
  </si>
  <si>
    <t>Methionine_C5H9NOS</t>
  </si>
  <si>
    <t>Phenylalanine_C9H9NO</t>
  </si>
  <si>
    <t>Proline_C5H7NO</t>
  </si>
  <si>
    <t>Serine_C3H5NO2</t>
  </si>
  <si>
    <t>Threonine_C4H7NO2</t>
  </si>
  <si>
    <t>Tryptophan_C11H10N2O</t>
  </si>
  <si>
    <t>Tyrosine_C9H9NO2</t>
  </si>
  <si>
    <t>Valine_C5H9NO</t>
  </si>
  <si>
    <t>acetotacetate_(-H2O)_C4H4O2</t>
  </si>
  <si>
    <t>acetone_(-H)_C3H5O</t>
  </si>
  <si>
    <t>adenylate_(-H2O)_C10H12N5O6P</t>
  </si>
  <si>
    <t>biotinyl_(-H)_C10H15N2O3S</t>
  </si>
  <si>
    <t>biotinyl_(-H2O)_C10H14N2O2S</t>
  </si>
  <si>
    <t>carbamoyl_P_transfer_(-H2PO4)_CH2ON</t>
  </si>
  <si>
    <t>co-enzyme_A_(-H)_C21H34N7O16P3S</t>
  </si>
  <si>
    <t>co-enzyme_A_(-H2O)_C21H33N7O15P3S</t>
  </si>
  <si>
    <t>glutathione_(-H2O)_C10H15N3O5S</t>
  </si>
  <si>
    <t>isoprene_addition_(-H)_C5H7</t>
  </si>
  <si>
    <t>malonyl_group_(-H2O)_C3H2O3</t>
  </si>
  <si>
    <t>palmitoylation_(-H2O)_C16H30O</t>
  </si>
  <si>
    <t>pyridoxal_phosphate_(-H2O)_C8H8NO5P</t>
  </si>
  <si>
    <t>urea_addition_(-H)_CH3N2O</t>
  </si>
  <si>
    <t>adenine_(-H)_C5H4N5</t>
  </si>
  <si>
    <t>adenosine_(-H2O)_C10H11N5O3</t>
  </si>
  <si>
    <t>Adenosine_5_diphosphate_(-H2O)_C10H13N5O9P2</t>
  </si>
  <si>
    <t>Adenosine_5_monophosphate_(-H2O)_C10H12N5O6P</t>
  </si>
  <si>
    <t>cytidine_5_diphosphate_(-H2O)_C9H13N3O10P2</t>
  </si>
  <si>
    <t>cytidine_5_monophsophate_(-H2O)_C9H12N3O7P</t>
  </si>
  <si>
    <t>cytosine_(-H)_C4H4N3O</t>
  </si>
  <si>
    <t>Guanosine5_diphosphate_(-H2O)_C10H13N5O10P2</t>
  </si>
  <si>
    <t>Guanosine_5_monophosphate_(-H2O)_C10H12N5O7P</t>
  </si>
  <si>
    <t>guanine_(-H)_C5H4N5O</t>
  </si>
  <si>
    <t>guanosine_(-H2O)_C10H11N5O4</t>
  </si>
  <si>
    <t>deoxythymidine_5_diphosphate_(-H2O)_C10H14N2O10P2</t>
  </si>
  <si>
    <t>thymidine_(-H2O)_C10H12N2O4</t>
  </si>
  <si>
    <t>thymine_(-H)_C5H5N2O2</t>
  </si>
  <si>
    <t>thymidine_5_monophosphate_(-H2O)_C10H13N2O7P</t>
  </si>
  <si>
    <t>uridine_5_diphosphate_(-H2O)_C9H12N2O11P2</t>
  </si>
  <si>
    <t>uridine_5_monophosphate_(-H2O)_C9H11N2O8P</t>
  </si>
  <si>
    <t>uracil_(-H)_C4H3N2O2</t>
  </si>
  <si>
    <t>uridine_(-H2O)_C9H10N2O5</t>
  </si>
  <si>
    <t>acetylation_(-H)_C2H3O2</t>
  </si>
  <si>
    <t>acetylation_(-H2O)_C2H2O</t>
  </si>
  <si>
    <t>C2H2_C2H2</t>
  </si>
  <si>
    <t>Carboxylation_CO2</t>
  </si>
  <si>
    <t>CHO2_CHO2</t>
  </si>
  <si>
    <t>condensation/dehydration_H2O</t>
  </si>
  <si>
    <t>diphosphate_H3O6P2</t>
  </si>
  <si>
    <t>ethyl addition_(-H2O)_C2H4</t>
  </si>
  <si>
    <t>Formic Acid_(-H2O)_CO</t>
  </si>
  <si>
    <t>glyoxylate_(-H2O)_C2O2</t>
  </si>
  <si>
    <t>hydrogenation_dehydrogenation_H2</t>
  </si>
  <si>
    <t>hydroxylation_(-H)_O</t>
  </si>
  <si>
    <t>Inorganic_Phosphate_P</t>
  </si>
  <si>
    <t>TRANSAMINATION</t>
  </si>
  <si>
    <t>Catechol_O2</t>
  </si>
  <si>
    <r>
      <t xml:space="preserve">Macropore (150 </t>
    </r>
    <r>
      <rPr>
        <sz val="11"/>
        <color theme="1"/>
        <rFont val="Calibri"/>
        <family val="2"/>
      </rPr>
      <t xml:space="preserve">μm) </t>
    </r>
  </si>
  <si>
    <t>1. Pre-incubation</t>
  </si>
  <si>
    <r>
      <t xml:space="preserve">Micropore (10 </t>
    </r>
    <r>
      <rPr>
        <sz val="11"/>
        <color theme="1"/>
        <rFont val="Calibri"/>
        <family val="2"/>
      </rPr>
      <t xml:space="preserve">μm) </t>
    </r>
  </si>
  <si>
    <t>2. No Inoculants</t>
  </si>
  <si>
    <t>3. Streptomyces</t>
  </si>
  <si>
    <t>4. Cellvibrio</t>
  </si>
  <si>
    <t>5. Trichoderma</t>
  </si>
  <si>
    <t>#post</t>
  </si>
  <si>
    <t>#pore</t>
  </si>
  <si>
    <t>#microbe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</si>
</sst>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8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FF0000"/>
      <name val="Calibri"/>
      <family val="2"/>
    </font>
    <font>
      <sz val="11"/>
      <color rgb="FF808080"/>
      <name val="Calibri"/>
      <family val="2"/>
    </font>
    <font>
      <b/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90">
    <xf numFmtId="0" fontId="0" fillId="0" borderId="0" xfId="0"/>
    <xf numFmtId="0" fontId="4" fillId="0" borderId="1" xfId="2" applyFont="1" applyBorder="1" applyAlignment="1">
      <alignment wrapText="1"/>
    </xf>
    <xf numFmtId="0" fontId="4" fillId="0" borderId="2" xfId="2" applyFont="1" applyBorder="1" applyAlignment="1">
      <alignment wrapText="1"/>
    </xf>
    <xf numFmtId="0" fontId="4" fillId="0" borderId="3" xfId="2" applyFont="1" applyBorder="1" applyAlignment="1">
      <alignment wrapText="1"/>
    </xf>
    <xf numFmtId="0" fontId="4" fillId="0" borderId="0" xfId="2" applyFont="1" applyBorder="1" applyAlignment="1">
      <alignment wrapText="1"/>
    </xf>
    <xf numFmtId="0" fontId="4" fillId="0" borderId="0" xfId="0" applyFont="1" applyAlignment="1"/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49" fontId="1" fillId="0" borderId="6" xfId="2" applyNumberFormat="1" applyFont="1" applyBorder="1"/>
    <xf numFmtId="1" fontId="1" fillId="0" borderId="6" xfId="2" applyNumberFormat="1" applyFont="1" applyBorder="1"/>
    <xf numFmtId="0" fontId="1" fillId="0" borderId="0" xfId="2" applyFont="1" applyBorder="1"/>
    <xf numFmtId="0" fontId="1" fillId="0" borderId="7" xfId="2" applyFont="1" applyBorder="1"/>
    <xf numFmtId="0" fontId="1" fillId="0" borderId="8" xfId="2" applyFont="1" applyBorder="1"/>
    <xf numFmtId="49" fontId="1" fillId="0" borderId="8" xfId="2" applyNumberFormat="1" applyFont="1" applyBorder="1"/>
    <xf numFmtId="1" fontId="1" fillId="0" borderId="8" xfId="2" applyNumberFormat="1" applyFont="1" applyBorder="1"/>
    <xf numFmtId="0" fontId="4" fillId="0" borderId="0" xfId="0" applyFont="1"/>
    <xf numFmtId="0" fontId="0" fillId="0" borderId="6" xfId="2" applyFont="1" applyBorder="1"/>
    <xf numFmtId="0" fontId="0" fillId="0" borderId="8" xfId="2" applyFont="1" applyBorder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  <xf numFmtId="0" fontId="0" fillId="3" borderId="0" xfId="0" applyFill="1" applyAlignment="1">
      <alignment horizontal="center"/>
    </xf>
    <xf numFmtId="0" fontId="0" fillId="0" borderId="8" xfId="0" applyBorder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9" xfId="0" applyBorder="1"/>
    <xf numFmtId="0" fontId="0" fillId="0" borderId="10" xfId="0" applyBorder="1"/>
    <xf numFmtId="164" fontId="0" fillId="0" borderId="7" xfId="0" applyNumberFormat="1" applyBorder="1"/>
    <xf numFmtId="164" fontId="0" fillId="0" borderId="11" xfId="0" applyNumberFormat="1" applyFill="1" applyBorder="1"/>
    <xf numFmtId="164" fontId="3" fillId="0" borderId="7" xfId="0" applyNumberFormat="1" applyFont="1" applyBorder="1"/>
    <xf numFmtId="164" fontId="3" fillId="0" borderId="11" xfId="0" applyNumberFormat="1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Border="1"/>
    <xf numFmtId="0" fontId="4" fillId="0" borderId="0" xfId="0" applyFont="1" applyBorder="1" applyAlignment="1"/>
    <xf numFmtId="164" fontId="0" fillId="0" borderId="0" xfId="0" applyNumberFormat="1" applyBorder="1"/>
    <xf numFmtId="0" fontId="4" fillId="0" borderId="14" xfId="0" applyFont="1" applyBorder="1" applyAlignment="1"/>
    <xf numFmtId="0" fontId="4" fillId="0" borderId="15" xfId="0" applyFont="1" applyBorder="1" applyAlignment="1"/>
    <xf numFmtId="0" fontId="4" fillId="0" borderId="16" xfId="0" applyFont="1" applyBorder="1" applyAlignment="1"/>
    <xf numFmtId="0" fontId="4" fillId="0" borderId="14" xfId="0" applyFont="1" applyBorder="1"/>
    <xf numFmtId="0" fontId="4" fillId="0" borderId="16" xfId="0" applyFont="1" applyBorder="1"/>
    <xf numFmtId="0" fontId="0" fillId="0" borderId="0" xfId="0" applyFont="1" applyBorder="1"/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/>
    <xf numFmtId="9" fontId="0" fillId="0" borderId="0" xfId="0" applyNumberFormat="1"/>
    <xf numFmtId="9" fontId="9" fillId="0" borderId="0" xfId="0" applyNumberFormat="1" applyFont="1"/>
    <xf numFmtId="9" fontId="10" fillId="0" borderId="0" xfId="0" applyNumberFormat="1" applyFont="1"/>
    <xf numFmtId="9" fontId="3" fillId="0" borderId="0" xfId="0" applyNumberFormat="1" applyFont="1"/>
    <xf numFmtId="0" fontId="0" fillId="4" borderId="0" xfId="0" applyFill="1"/>
    <xf numFmtId="0" fontId="0" fillId="0" borderId="0" xfId="0" applyFill="1"/>
    <xf numFmtId="0" fontId="2" fillId="0" borderId="0" xfId="1" applyFill="1"/>
    <xf numFmtId="0" fontId="12" fillId="0" borderId="0" xfId="0" applyFont="1" applyAlignment="1">
      <alignment horizontal="left" wrapText="1" readingOrder="1"/>
    </xf>
    <xf numFmtId="0" fontId="12" fillId="0" borderId="18" xfId="0" applyFont="1" applyBorder="1" applyAlignment="1">
      <alignment horizontal="left" wrapText="1" readingOrder="1"/>
    </xf>
    <xf numFmtId="0" fontId="12" fillId="0" borderId="19" xfId="0" applyFont="1" applyBorder="1" applyAlignment="1">
      <alignment horizontal="left" wrapText="1" readingOrder="1"/>
    </xf>
    <xf numFmtId="0" fontId="14" fillId="0" borderId="19" xfId="0" applyFont="1" applyBorder="1" applyAlignment="1">
      <alignment horizontal="center" vertical="center" wrapText="1" readingOrder="1"/>
    </xf>
    <xf numFmtId="164" fontId="3" fillId="0" borderId="0" xfId="0" applyNumberFormat="1" applyFont="1" applyBorder="1"/>
    <xf numFmtId="0" fontId="13" fillId="0" borderId="0" xfId="0" applyFont="1" applyBorder="1" applyAlignment="1">
      <alignment horizontal="left" wrapText="1" readingOrder="1"/>
    </xf>
    <xf numFmtId="0" fontId="12" fillId="0" borderId="0" xfId="0" applyFont="1" applyBorder="1" applyAlignment="1">
      <alignment horizontal="left" wrapText="1" readingOrder="1"/>
    </xf>
    <xf numFmtId="0" fontId="14" fillId="0" borderId="0" xfId="0" applyFont="1" applyBorder="1" applyAlignment="1">
      <alignment horizontal="center" vertical="center" wrapText="1" readingOrder="1"/>
    </xf>
    <xf numFmtId="0" fontId="15" fillId="0" borderId="0" xfId="0" applyFont="1" applyBorder="1" applyAlignment="1">
      <alignment horizontal="center" wrapText="1" readingOrder="1"/>
    </xf>
    <xf numFmtId="0" fontId="16" fillId="0" borderId="0" xfId="0" applyFont="1" applyBorder="1" applyAlignment="1">
      <alignment horizontal="center" wrapText="1" readingOrder="1"/>
    </xf>
    <xf numFmtId="0" fontId="13" fillId="0" borderId="0" xfId="0" applyFont="1" applyBorder="1" applyAlignment="1">
      <alignment horizontal="center" wrapText="1" readingOrder="1"/>
    </xf>
    <xf numFmtId="0" fontId="11" fillId="0" borderId="0" xfId="0" applyFont="1" applyBorder="1" applyAlignment="1">
      <alignment wrapText="1"/>
    </xf>
    <xf numFmtId="0" fontId="12" fillId="0" borderId="17" xfId="0" applyFont="1" applyBorder="1" applyAlignment="1">
      <alignment horizontal="left" wrapText="1" readingOrder="1"/>
    </xf>
    <xf numFmtId="0" fontId="0" fillId="0" borderId="0" xfId="0" applyAlignment="1">
      <alignment horizontal="center" readingOrder="1"/>
    </xf>
    <xf numFmtId="0" fontId="3" fillId="0" borderId="0" xfId="0" applyFont="1" applyAlignment="1">
      <alignment horizontal="center" readingOrder="1"/>
    </xf>
    <xf numFmtId="0" fontId="0" fillId="0" borderId="17" xfId="0" applyBorder="1" applyAlignment="1">
      <alignment horizontal="center" readingOrder="1"/>
    </xf>
    <xf numFmtId="0" fontId="19" fillId="0" borderId="19" xfId="0" applyFont="1" applyBorder="1" applyAlignment="1">
      <alignment horizontal="left" wrapText="1" readingOrder="1"/>
    </xf>
    <xf numFmtId="0" fontId="20" fillId="0" borderId="19" xfId="0" applyFont="1" applyBorder="1" applyAlignment="1">
      <alignment horizontal="center" vertical="center" wrapText="1" readingOrder="1"/>
    </xf>
    <xf numFmtId="0" fontId="19" fillId="0" borderId="0" xfId="0" applyFont="1" applyAlignment="1">
      <alignment horizontal="left" wrapText="1" readingOrder="1"/>
    </xf>
    <xf numFmtId="0" fontId="19" fillId="0" borderId="17" xfId="0" applyFont="1" applyBorder="1" applyAlignment="1">
      <alignment horizontal="left" wrapText="1" readingOrder="1"/>
    </xf>
    <xf numFmtId="165" fontId="7" fillId="0" borderId="0" xfId="0" applyNumberFormat="1" applyFont="1" applyAlignment="1">
      <alignment horizontal="center" readingOrder="1"/>
    </xf>
    <xf numFmtId="165" fontId="7" fillId="0" borderId="0" xfId="0" applyNumberFormat="1" applyFont="1" applyAlignment="1">
      <alignment horizontal="center"/>
    </xf>
    <xf numFmtId="165" fontId="7" fillId="0" borderId="17" xfId="0" applyNumberFormat="1" applyFont="1" applyBorder="1" applyAlignment="1">
      <alignment horizontal="center" readingOrder="1"/>
    </xf>
    <xf numFmtId="165" fontId="7" fillId="0" borderId="17" xfId="0" applyNumberFormat="1" applyFont="1" applyBorder="1" applyAlignment="1">
      <alignment horizontal="center"/>
    </xf>
    <xf numFmtId="0" fontId="18" fillId="0" borderId="0" xfId="0" applyFont="1" applyBorder="1" applyAlignment="1">
      <alignment horizontal="left" wrapText="1" readingOrder="1"/>
    </xf>
  </cellXfs>
  <cellStyles count="3">
    <cellStyle name="Good" xfId="1" builtinId="26"/>
    <cellStyle name="Normal" xfId="0" builtinId="0"/>
    <cellStyle name="Normal 4" xfId="2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213103516699589E-2"/>
          <c:y val="5.0876839447201803E-2"/>
          <c:w val="0.91707894760577613"/>
          <c:h val="0.929841897724869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'NMS normalized Figures II'!$B$41</c:f>
              <c:strCache>
                <c:ptCount val="1"/>
                <c:pt idx="0">
                  <c:v>Factors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Lipids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II'!$C$42:$C$43</c:f>
              <c:numCache>
                <c:formatCode>General</c:formatCode>
                <c:ptCount val="2"/>
                <c:pt idx="0">
                  <c:v>0</c:v>
                </c:pt>
                <c:pt idx="1">
                  <c:v>0.13428000000000001</c:v>
                </c:pt>
              </c:numCache>
            </c:numRef>
          </c:xVal>
          <c:yVal>
            <c:numRef>
              <c:f>'NMS normalized Figures II'!$D$42:$D$43</c:f>
              <c:numCache>
                <c:formatCode>General</c:formatCode>
                <c:ptCount val="2"/>
                <c:pt idx="0">
                  <c:v>0</c:v>
                </c:pt>
                <c:pt idx="1">
                  <c:v>-5.3409999999999999E-2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'NMS normalized Figures II'!$B$44</c:f>
              <c:strCache>
                <c:ptCount val="1"/>
                <c:pt idx="0">
                  <c:v>Unsaturated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6494845360824739"/>
                  <c:y val="-9.47867298578201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II'!$C$44:$C$45</c:f>
              <c:numCache>
                <c:formatCode>General</c:formatCode>
                <c:ptCount val="2"/>
                <c:pt idx="0">
                  <c:v>0</c:v>
                </c:pt>
                <c:pt idx="1">
                  <c:v>7.5039999999999996E-2</c:v>
                </c:pt>
              </c:numCache>
            </c:numRef>
          </c:xVal>
          <c:yVal>
            <c:numRef>
              <c:f>'NMS normalized Figures II'!$D$44:$D$45</c:f>
              <c:numCache>
                <c:formatCode>General</c:formatCode>
                <c:ptCount val="2"/>
                <c:pt idx="0">
                  <c:v>0</c:v>
                </c:pt>
                <c:pt idx="1">
                  <c:v>4.718E-2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'NMS normalized Figures II'!$B$46</c:f>
              <c:strCache>
                <c:ptCount val="1"/>
                <c:pt idx="0">
                  <c:v>Proteins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8.9347079037800703E-2"/>
                  <c:y val="-2.21169036334912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II'!$C$46:$C$47</c:f>
              <c:numCache>
                <c:formatCode>General</c:formatCode>
                <c:ptCount val="2"/>
                <c:pt idx="0">
                  <c:v>0</c:v>
                </c:pt>
                <c:pt idx="1">
                  <c:v>0.33534000000000003</c:v>
                </c:pt>
              </c:numCache>
            </c:numRef>
          </c:xVal>
          <c:yVal>
            <c:numRef>
              <c:f>'NMS normalized Figures II'!$D$46:$D$47</c:f>
              <c:numCache>
                <c:formatCode>General</c:formatCode>
                <c:ptCount val="2"/>
                <c:pt idx="0">
                  <c:v>0</c:v>
                </c:pt>
                <c:pt idx="1">
                  <c:v>4.5629999999999997E-2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'NMS normalized Figures II'!$B$48</c:f>
              <c:strCache>
                <c:ptCount val="1"/>
                <c:pt idx="0">
                  <c:v>Lignin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2.0618556701030844E-2"/>
                  <c:y val="1.57977883096366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II'!$C$48:$C$49</c:f>
              <c:numCache>
                <c:formatCode>General</c:formatCode>
                <c:ptCount val="2"/>
                <c:pt idx="0">
                  <c:v>0</c:v>
                </c:pt>
                <c:pt idx="1">
                  <c:v>-6.8320000000000006E-2</c:v>
                </c:pt>
              </c:numCache>
            </c:numRef>
          </c:xVal>
          <c:yVal>
            <c:numRef>
              <c:f>'NMS normalized Figures II'!$D$48:$D$49</c:f>
              <c:numCache>
                <c:formatCode>General</c:formatCode>
                <c:ptCount val="2"/>
                <c:pt idx="0">
                  <c:v>0</c:v>
                </c:pt>
                <c:pt idx="1">
                  <c:v>7.8460000000000002E-2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'NMS normalized Figures II'!$B$50</c:f>
              <c:strCache>
                <c:ptCount val="1"/>
                <c:pt idx="0">
                  <c:v>carbohydrate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3.2073310423825975E-2"/>
                  <c:y val="-1.895734597156396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II'!$C$50:$C$51</c:f>
              <c:numCache>
                <c:formatCode>General</c:formatCode>
                <c:ptCount val="2"/>
                <c:pt idx="0">
                  <c:v>0</c:v>
                </c:pt>
                <c:pt idx="1">
                  <c:v>-9.1770000000000004E-2</c:v>
                </c:pt>
              </c:numCache>
            </c:numRef>
          </c:xVal>
          <c:yVal>
            <c:numRef>
              <c:f>'NMS normalized Figures II'!$D$50:$D$51</c:f>
              <c:numCache>
                <c:formatCode>General</c:formatCode>
                <c:ptCount val="2"/>
                <c:pt idx="0">
                  <c:v>0</c:v>
                </c:pt>
                <c:pt idx="1">
                  <c:v>0.19349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'NMS normalized Figures II'!$B$52</c:f>
              <c:strCache>
                <c:ptCount val="1"/>
                <c:pt idx="0">
                  <c:v>Amino sugars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II'!$C$52:$C$53</c:f>
              <c:numCache>
                <c:formatCode>General</c:formatCode>
                <c:ptCount val="2"/>
                <c:pt idx="0">
                  <c:v>0</c:v>
                </c:pt>
                <c:pt idx="1">
                  <c:v>0.10917</c:v>
                </c:pt>
              </c:numCache>
            </c:numRef>
          </c:xVal>
          <c:yVal>
            <c:numRef>
              <c:f>'NMS normalized Figures II'!$D$52:$D$53</c:f>
              <c:numCache>
                <c:formatCode>General</c:formatCode>
                <c:ptCount val="2"/>
                <c:pt idx="0">
                  <c:v>0</c:v>
                </c:pt>
                <c:pt idx="1">
                  <c:v>0.24918000000000001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'NMS normalized Figures II'!$B$54</c:f>
              <c:strCache>
                <c:ptCount val="1"/>
                <c:pt idx="0">
                  <c:v>Tannins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II'!$C$54:$C$55</c:f>
              <c:numCache>
                <c:formatCode>General</c:formatCode>
                <c:ptCount val="2"/>
                <c:pt idx="0">
                  <c:v>0</c:v>
                </c:pt>
                <c:pt idx="1">
                  <c:v>-0.33002999999999999</c:v>
                </c:pt>
              </c:numCache>
            </c:numRef>
          </c:xVal>
          <c:yVal>
            <c:numRef>
              <c:f>'NMS normalized Figures II'!$D$54:$D$55</c:f>
              <c:numCache>
                <c:formatCode>General</c:formatCode>
                <c:ptCount val="2"/>
                <c:pt idx="0">
                  <c:v>0</c:v>
                </c:pt>
                <c:pt idx="1">
                  <c:v>-4.428E-2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'NMS normalized Figures II'!$B$56</c:f>
              <c:strCache>
                <c:ptCount val="1"/>
                <c:pt idx="0">
                  <c:v>Condensed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0833333333333334"/>
                  <c:y val="8.796296296296288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II'!$C$56:$C$57</c:f>
              <c:numCache>
                <c:formatCode>General</c:formatCode>
                <c:ptCount val="2"/>
                <c:pt idx="0">
                  <c:v>0</c:v>
                </c:pt>
                <c:pt idx="1">
                  <c:v>-0.26103999999999999</c:v>
                </c:pt>
              </c:numCache>
            </c:numRef>
          </c:xVal>
          <c:yVal>
            <c:numRef>
              <c:f>'NMS normalized Figures II'!$D$56:$D$57</c:f>
              <c:numCache>
                <c:formatCode>General</c:formatCode>
                <c:ptCount val="2"/>
                <c:pt idx="0">
                  <c:v>0</c:v>
                </c:pt>
                <c:pt idx="1">
                  <c:v>-4.87E-2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58976"/>
        <c:axId val="227368960"/>
      </c:scatterChart>
      <c:valAx>
        <c:axId val="2273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368960"/>
        <c:crosses val="autoZero"/>
        <c:crossBetween val="midCat"/>
      </c:valAx>
      <c:valAx>
        <c:axId val="227368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735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92488897603395E-2"/>
          <c:y val="3.5024512637388511E-2"/>
          <c:w val="0.88823727309315692"/>
          <c:h val="0.92136123278228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'NMS normalized Figures II'!$B$41</c:f>
              <c:strCache>
                <c:ptCount val="1"/>
                <c:pt idx="0">
                  <c:v>Factors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3.1454783748361727E-2"/>
                  <c:y val="-3.26264274061990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Lipids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II'!$C$42:$C$43</c:f>
              <c:numCache>
                <c:formatCode>General</c:formatCode>
                <c:ptCount val="2"/>
                <c:pt idx="0">
                  <c:v>0</c:v>
                </c:pt>
                <c:pt idx="1">
                  <c:v>0.13428000000000001</c:v>
                </c:pt>
              </c:numCache>
            </c:numRef>
          </c:xVal>
          <c:yVal>
            <c:numRef>
              <c:f>'NMS normalized Figures II'!$D$42:$D$43</c:f>
              <c:numCache>
                <c:formatCode>General</c:formatCode>
                <c:ptCount val="2"/>
                <c:pt idx="0">
                  <c:v>0</c:v>
                </c:pt>
                <c:pt idx="1">
                  <c:v>-5.3409999999999999E-2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'NMS normalized Figures II'!$B$44</c:f>
              <c:strCache>
                <c:ptCount val="1"/>
                <c:pt idx="0">
                  <c:v>Unsaturated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6494845360824739"/>
                  <c:y val="-9.47867298578201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II'!$C$44:$C$45</c:f>
              <c:numCache>
                <c:formatCode>General</c:formatCode>
                <c:ptCount val="2"/>
                <c:pt idx="0">
                  <c:v>0</c:v>
                </c:pt>
                <c:pt idx="1">
                  <c:v>7.5039999999999996E-2</c:v>
                </c:pt>
              </c:numCache>
            </c:numRef>
          </c:xVal>
          <c:yVal>
            <c:numRef>
              <c:f>'NMS normalized Figures II'!$D$44:$D$45</c:f>
              <c:numCache>
                <c:formatCode>General</c:formatCode>
                <c:ptCount val="2"/>
                <c:pt idx="0">
                  <c:v>0</c:v>
                </c:pt>
                <c:pt idx="1">
                  <c:v>4.718E-2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'NMS normalized Figures II'!$B$46</c:f>
              <c:strCache>
                <c:ptCount val="1"/>
                <c:pt idx="0">
                  <c:v>Proteins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6.8377278528257368E-2"/>
                  <c:y val="-2.211694990002269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II'!$C$46:$C$47</c:f>
              <c:numCache>
                <c:formatCode>General</c:formatCode>
                <c:ptCount val="2"/>
                <c:pt idx="0">
                  <c:v>0</c:v>
                </c:pt>
                <c:pt idx="1">
                  <c:v>0.33534000000000003</c:v>
                </c:pt>
              </c:numCache>
            </c:numRef>
          </c:xVal>
          <c:yVal>
            <c:numRef>
              <c:f>'NMS normalized Figures II'!$D$46:$D$47</c:f>
              <c:numCache>
                <c:formatCode>General</c:formatCode>
                <c:ptCount val="2"/>
                <c:pt idx="0">
                  <c:v>0</c:v>
                </c:pt>
                <c:pt idx="1">
                  <c:v>4.5629999999999997E-2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'NMS normalized Figures II'!$B$48</c:f>
              <c:strCache>
                <c:ptCount val="1"/>
                <c:pt idx="0">
                  <c:v>Lignin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9.7508040852691574E-2"/>
                  <c:y val="4.842429769688250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II'!$C$48:$C$49</c:f>
              <c:numCache>
                <c:formatCode>General</c:formatCode>
                <c:ptCount val="2"/>
                <c:pt idx="0">
                  <c:v>0</c:v>
                </c:pt>
                <c:pt idx="1">
                  <c:v>-6.8320000000000006E-2</c:v>
                </c:pt>
              </c:numCache>
            </c:numRef>
          </c:xVal>
          <c:yVal>
            <c:numRef>
              <c:f>'NMS normalized Figures II'!$D$48:$D$49</c:f>
              <c:numCache>
                <c:formatCode>General</c:formatCode>
                <c:ptCount val="2"/>
                <c:pt idx="0">
                  <c:v>0</c:v>
                </c:pt>
                <c:pt idx="1">
                  <c:v>7.8460000000000002E-2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'NMS normalized Figures II'!$B$50</c:f>
              <c:strCache>
                <c:ptCount val="1"/>
                <c:pt idx="0">
                  <c:v>carbohydrate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5.1295652263650529E-2"/>
                  <c:y val="-1.895741009535308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II'!$C$50:$C$51</c:f>
              <c:numCache>
                <c:formatCode>General</c:formatCode>
                <c:ptCount val="2"/>
                <c:pt idx="0">
                  <c:v>0</c:v>
                </c:pt>
                <c:pt idx="1">
                  <c:v>-9.1770000000000004E-2</c:v>
                </c:pt>
              </c:numCache>
            </c:numRef>
          </c:xVal>
          <c:yVal>
            <c:numRef>
              <c:f>'NMS normalized Figures II'!$D$50:$D$51</c:f>
              <c:numCache>
                <c:formatCode>General</c:formatCode>
                <c:ptCount val="2"/>
                <c:pt idx="0">
                  <c:v>0</c:v>
                </c:pt>
                <c:pt idx="1">
                  <c:v>0.19349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'NMS normalized Figures II'!$B$52</c:f>
              <c:strCache>
                <c:ptCount val="1"/>
                <c:pt idx="0">
                  <c:v>Amino sugars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II'!$C$52:$C$53</c:f>
              <c:numCache>
                <c:formatCode>General</c:formatCode>
                <c:ptCount val="2"/>
                <c:pt idx="0">
                  <c:v>0</c:v>
                </c:pt>
                <c:pt idx="1">
                  <c:v>0.10917</c:v>
                </c:pt>
              </c:numCache>
            </c:numRef>
          </c:xVal>
          <c:yVal>
            <c:numRef>
              <c:f>'NMS normalized Figures II'!$D$52:$D$53</c:f>
              <c:numCache>
                <c:formatCode>General</c:formatCode>
                <c:ptCount val="2"/>
                <c:pt idx="0">
                  <c:v>0</c:v>
                </c:pt>
                <c:pt idx="1">
                  <c:v>0.24918000000000001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'NMS normalized Figures II'!$B$54</c:f>
              <c:strCache>
                <c:ptCount val="1"/>
                <c:pt idx="0">
                  <c:v>Tannins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6.1162079510703363E-2"/>
                  <c:y val="2.610114192495921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II'!$C$54:$C$55</c:f>
              <c:numCache>
                <c:formatCode>General</c:formatCode>
                <c:ptCount val="2"/>
                <c:pt idx="0">
                  <c:v>0</c:v>
                </c:pt>
                <c:pt idx="1">
                  <c:v>-0.33002999999999999</c:v>
                </c:pt>
              </c:numCache>
            </c:numRef>
          </c:xVal>
          <c:yVal>
            <c:numRef>
              <c:f>'NMS normalized Figures II'!$D$54:$D$55</c:f>
              <c:numCache>
                <c:formatCode>General</c:formatCode>
                <c:ptCount val="2"/>
                <c:pt idx="0">
                  <c:v>0</c:v>
                </c:pt>
                <c:pt idx="1">
                  <c:v>-4.428E-2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'NMS normalized Figures II'!$B$56</c:f>
              <c:strCache>
                <c:ptCount val="1"/>
                <c:pt idx="0">
                  <c:v>Condensed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9.7848457016267459E-2"/>
                  <c:y val="5.96866664097656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Condensed </a:t>
                    </a:r>
                  </a:p>
                  <a:p>
                    <a:r>
                      <a:rPr lang="en-US"/>
                      <a:t>Hydrocarbons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II'!$C$56:$C$57</c:f>
              <c:numCache>
                <c:formatCode>General</c:formatCode>
                <c:ptCount val="2"/>
                <c:pt idx="0">
                  <c:v>0</c:v>
                </c:pt>
                <c:pt idx="1">
                  <c:v>-0.26103999999999999</c:v>
                </c:pt>
              </c:numCache>
            </c:numRef>
          </c:xVal>
          <c:yVal>
            <c:numRef>
              <c:f>'NMS normalized Figures II'!$D$56:$D$57</c:f>
              <c:numCache>
                <c:formatCode>General</c:formatCode>
                <c:ptCount val="2"/>
                <c:pt idx="0">
                  <c:v>0</c:v>
                </c:pt>
                <c:pt idx="1">
                  <c:v>-4.87E-2</c:v>
                </c:pt>
              </c:numCache>
            </c:numRef>
          </c:yVal>
          <c:smooth val="0"/>
        </c:ser>
        <c:ser>
          <c:idx val="8"/>
          <c:order val="8"/>
          <c:tx>
            <c:v>Pre-Inoculation (15mb)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'NMS normalized Figures II'!$X$22:$X$26</c:f>
              <c:numCache>
                <c:formatCode>General</c:formatCode>
                <c:ptCount val="5"/>
                <c:pt idx="0">
                  <c:v>0.61616000000000004</c:v>
                </c:pt>
                <c:pt idx="1">
                  <c:v>1.6310000000000002E-2</c:v>
                </c:pt>
                <c:pt idx="2">
                  <c:v>-0.22509999999999999</c:v>
                </c:pt>
                <c:pt idx="3">
                  <c:v>0.79113999999999995</c:v>
                </c:pt>
                <c:pt idx="4">
                  <c:v>1.06429</c:v>
                </c:pt>
              </c:numCache>
            </c:numRef>
          </c:xVal>
          <c:yVal>
            <c:numRef>
              <c:f>'NMS normalized Figures II'!$Y$22:$Y$26</c:f>
              <c:numCache>
                <c:formatCode>General</c:formatCode>
                <c:ptCount val="5"/>
                <c:pt idx="0">
                  <c:v>-0.53361999999999998</c:v>
                </c:pt>
                <c:pt idx="1">
                  <c:v>-0.24707999999999999</c:v>
                </c:pt>
                <c:pt idx="2">
                  <c:v>-0.50707000000000002</c:v>
                </c:pt>
                <c:pt idx="3">
                  <c:v>0.17418</c:v>
                </c:pt>
                <c:pt idx="4">
                  <c:v>-0.88897999999999999</c:v>
                </c:pt>
              </c:numCache>
            </c:numRef>
          </c:yVal>
          <c:smooth val="0"/>
        </c:ser>
        <c:ser>
          <c:idx val="9"/>
          <c:order val="9"/>
          <c:tx>
            <c:v>Pre-Inoculation (150 mb)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'NMS normalized Figures II'!$X$27:$X$31</c:f>
              <c:numCache>
                <c:formatCode>General</c:formatCode>
                <c:ptCount val="5"/>
                <c:pt idx="0">
                  <c:v>-0.40677000000000002</c:v>
                </c:pt>
                <c:pt idx="1">
                  <c:v>-0.86243999999999998</c:v>
                </c:pt>
                <c:pt idx="2">
                  <c:v>1.1045100000000001</c:v>
                </c:pt>
                <c:pt idx="3">
                  <c:v>1.30904</c:v>
                </c:pt>
                <c:pt idx="4">
                  <c:v>2.39127</c:v>
                </c:pt>
              </c:numCache>
            </c:numRef>
          </c:xVal>
          <c:yVal>
            <c:numRef>
              <c:f>'NMS normalized Figures II'!$Y$27:$Y$31</c:f>
              <c:numCache>
                <c:formatCode>General</c:formatCode>
                <c:ptCount val="5"/>
                <c:pt idx="0">
                  <c:v>-0.90161999999999998</c:v>
                </c:pt>
                <c:pt idx="1">
                  <c:v>-0.49037999999999998</c:v>
                </c:pt>
                <c:pt idx="2">
                  <c:v>-0.29147000000000001</c:v>
                </c:pt>
                <c:pt idx="3">
                  <c:v>-4.827E-2</c:v>
                </c:pt>
                <c:pt idx="4">
                  <c:v>-0.24645</c:v>
                </c:pt>
              </c:numCache>
            </c:numRef>
          </c:yVal>
          <c:smooth val="0"/>
        </c:ser>
        <c:ser>
          <c:idx val="10"/>
          <c:order val="10"/>
          <c:tx>
            <c:v>No Inoculant (15 mb)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'NMS normalized Figures II'!$X$12:$X$16</c:f>
              <c:numCache>
                <c:formatCode>General</c:formatCode>
                <c:ptCount val="5"/>
                <c:pt idx="0">
                  <c:v>-1.0575399999999999</c:v>
                </c:pt>
                <c:pt idx="1">
                  <c:v>0.87068000000000001</c:v>
                </c:pt>
                <c:pt idx="2">
                  <c:v>-1.3114399999999999</c:v>
                </c:pt>
                <c:pt idx="3">
                  <c:v>0.11548</c:v>
                </c:pt>
                <c:pt idx="4">
                  <c:v>0.55811999999999995</c:v>
                </c:pt>
              </c:numCache>
            </c:numRef>
          </c:xVal>
          <c:yVal>
            <c:numRef>
              <c:f>'NMS normalized Figures II'!$Y$12:$Y$16</c:f>
              <c:numCache>
                <c:formatCode>General</c:formatCode>
                <c:ptCount val="5"/>
                <c:pt idx="0">
                  <c:v>-1.106E-2</c:v>
                </c:pt>
                <c:pt idx="1">
                  <c:v>-0.64361999999999997</c:v>
                </c:pt>
                <c:pt idx="2">
                  <c:v>-0.27156999999999998</c:v>
                </c:pt>
                <c:pt idx="3">
                  <c:v>-6.3259999999999997E-2</c:v>
                </c:pt>
                <c:pt idx="4">
                  <c:v>-0.12461</c:v>
                </c:pt>
              </c:numCache>
            </c:numRef>
          </c:yVal>
          <c:smooth val="0"/>
        </c:ser>
        <c:ser>
          <c:idx val="11"/>
          <c:order val="11"/>
          <c:tx>
            <c:v>No Inoculant (150 mb) 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'NMS normalized Figures II'!$X$17:$X$21</c:f>
              <c:numCache>
                <c:formatCode>General</c:formatCode>
                <c:ptCount val="5"/>
                <c:pt idx="0">
                  <c:v>-0.56627000000000005</c:v>
                </c:pt>
                <c:pt idx="1">
                  <c:v>-1.0649999999999999</c:v>
                </c:pt>
                <c:pt idx="2">
                  <c:v>-7.8310000000000005E-2</c:v>
                </c:pt>
                <c:pt idx="3">
                  <c:v>7.1000000000000004E-3</c:v>
                </c:pt>
                <c:pt idx="4">
                  <c:v>2.2729300000000001</c:v>
                </c:pt>
              </c:numCache>
            </c:numRef>
          </c:xVal>
          <c:yVal>
            <c:numRef>
              <c:f>'NMS normalized Figures II'!$Y$17:$Y$21</c:f>
              <c:numCache>
                <c:formatCode>General</c:formatCode>
                <c:ptCount val="5"/>
                <c:pt idx="0">
                  <c:v>-0.44583</c:v>
                </c:pt>
                <c:pt idx="1">
                  <c:v>-0.19259999999999999</c:v>
                </c:pt>
                <c:pt idx="2">
                  <c:v>0.14754</c:v>
                </c:pt>
                <c:pt idx="3">
                  <c:v>-3.6200000000000003E-2</c:v>
                </c:pt>
                <c:pt idx="4">
                  <c:v>-8.1409999999999996E-2</c:v>
                </c:pt>
              </c:numCache>
            </c:numRef>
          </c:yVal>
          <c:smooth val="0"/>
        </c:ser>
        <c:ser>
          <c:idx val="12"/>
          <c:order val="12"/>
          <c:tx>
            <c:v>Cellvibrio (15 mb)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 w="22225">
                <a:solidFill>
                  <a:srgbClr val="00B0F0"/>
                </a:solidFill>
              </a:ln>
            </c:spPr>
          </c:marker>
          <c:xVal>
            <c:numRef>
              <c:f>'NMS normalized Figures II'!$X$2:$X$6</c:f>
              <c:numCache>
                <c:formatCode>General</c:formatCode>
                <c:ptCount val="5"/>
                <c:pt idx="0">
                  <c:v>-0.74848999999999999</c:v>
                </c:pt>
                <c:pt idx="1">
                  <c:v>-1.4593100000000001</c:v>
                </c:pt>
                <c:pt idx="2">
                  <c:v>-0.76241999999999999</c:v>
                </c:pt>
                <c:pt idx="3">
                  <c:v>-8.6370000000000002E-2</c:v>
                </c:pt>
                <c:pt idx="4">
                  <c:v>-0.15784999999999999</c:v>
                </c:pt>
              </c:numCache>
            </c:numRef>
          </c:xVal>
          <c:yVal>
            <c:numRef>
              <c:f>'NMS normalized Figures II'!$Y$2:$Y$6</c:f>
              <c:numCache>
                <c:formatCode>General</c:formatCode>
                <c:ptCount val="5"/>
                <c:pt idx="0">
                  <c:v>-0.54374</c:v>
                </c:pt>
                <c:pt idx="1">
                  <c:v>3.3169999999999998E-2</c:v>
                </c:pt>
                <c:pt idx="2">
                  <c:v>-7.2900000000000006E-2</c:v>
                </c:pt>
                <c:pt idx="3">
                  <c:v>0.10367</c:v>
                </c:pt>
                <c:pt idx="4">
                  <c:v>1.5791500000000001</c:v>
                </c:pt>
              </c:numCache>
            </c:numRef>
          </c:yVal>
          <c:smooth val="0"/>
        </c:ser>
        <c:ser>
          <c:idx val="13"/>
          <c:order val="13"/>
          <c:tx>
            <c:v>Cellvibrio (150 mb)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'NMS normalized Figures II'!$X$7:$X$11</c:f>
              <c:numCache>
                <c:formatCode>General</c:formatCode>
                <c:ptCount val="5"/>
                <c:pt idx="0">
                  <c:v>-0.85931999999999997</c:v>
                </c:pt>
                <c:pt idx="1">
                  <c:v>-1.1090500000000001</c:v>
                </c:pt>
                <c:pt idx="2">
                  <c:v>-0.1605</c:v>
                </c:pt>
                <c:pt idx="3">
                  <c:v>-0.12823000000000001</c:v>
                </c:pt>
                <c:pt idx="4">
                  <c:v>0.28334999999999999</c:v>
                </c:pt>
              </c:numCache>
            </c:numRef>
          </c:xVal>
          <c:yVal>
            <c:numRef>
              <c:f>'NMS normalized Figures II'!$Y$7:$Y$11</c:f>
              <c:numCache>
                <c:formatCode>General</c:formatCode>
                <c:ptCount val="5"/>
                <c:pt idx="0">
                  <c:v>-0.19706000000000001</c:v>
                </c:pt>
                <c:pt idx="1">
                  <c:v>-6.7580000000000001E-2</c:v>
                </c:pt>
                <c:pt idx="2">
                  <c:v>0.1278</c:v>
                </c:pt>
                <c:pt idx="3">
                  <c:v>-7.1059999999999998E-2</c:v>
                </c:pt>
                <c:pt idx="4">
                  <c:v>0.1318</c:v>
                </c:pt>
              </c:numCache>
            </c:numRef>
          </c:yVal>
          <c:smooth val="0"/>
        </c:ser>
        <c:ser>
          <c:idx val="14"/>
          <c:order val="14"/>
          <c:tx>
            <c:v>Streptomyces (15 mb)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 w="25400">
                <a:solidFill>
                  <a:schemeClr val="accent4"/>
                </a:solidFill>
              </a:ln>
            </c:spPr>
          </c:marker>
          <c:xVal>
            <c:numRef>
              <c:f>'NMS normalized Figures II'!$X$32:$X$36</c:f>
              <c:numCache>
                <c:formatCode>General</c:formatCode>
                <c:ptCount val="5"/>
                <c:pt idx="0">
                  <c:v>-1.546E-2</c:v>
                </c:pt>
                <c:pt idx="1">
                  <c:v>-1.0468599999999999</c:v>
                </c:pt>
                <c:pt idx="2">
                  <c:v>-0.18698000000000001</c:v>
                </c:pt>
                <c:pt idx="3">
                  <c:v>0.53486999999999996</c:v>
                </c:pt>
                <c:pt idx="4">
                  <c:v>-0.41472999999999999</c:v>
                </c:pt>
              </c:numCache>
            </c:numRef>
          </c:xVal>
          <c:yVal>
            <c:numRef>
              <c:f>'NMS normalized Figures II'!$Y$32:$Y$36</c:f>
              <c:numCache>
                <c:formatCode>General</c:formatCode>
                <c:ptCount val="5"/>
                <c:pt idx="0">
                  <c:v>2.0974200000000001</c:v>
                </c:pt>
                <c:pt idx="1">
                  <c:v>-3.2559999999999999E-2</c:v>
                </c:pt>
                <c:pt idx="2">
                  <c:v>0.30824000000000001</c:v>
                </c:pt>
                <c:pt idx="3">
                  <c:v>5.3620000000000001E-2</c:v>
                </c:pt>
                <c:pt idx="4">
                  <c:v>0.70069000000000004</c:v>
                </c:pt>
              </c:numCache>
            </c:numRef>
          </c:yVal>
          <c:smooth val="0"/>
        </c:ser>
        <c:ser>
          <c:idx val="15"/>
          <c:order val="15"/>
          <c:tx>
            <c:v>Streptomyces (150 mb)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'NMS normalized Figures II'!$X$37:$X$41</c:f>
              <c:numCache>
                <c:formatCode>General</c:formatCode>
                <c:ptCount val="5"/>
                <c:pt idx="0">
                  <c:v>-0.90495000000000003</c:v>
                </c:pt>
                <c:pt idx="1">
                  <c:v>-0.79893999999999998</c:v>
                </c:pt>
                <c:pt idx="2">
                  <c:v>-0.31951000000000002</c:v>
                </c:pt>
                <c:pt idx="3">
                  <c:v>0.90086999999999995</c:v>
                </c:pt>
                <c:pt idx="4">
                  <c:v>1.03067</c:v>
                </c:pt>
              </c:numCache>
            </c:numRef>
          </c:xVal>
          <c:yVal>
            <c:numRef>
              <c:f>'NMS normalized Figures II'!$Y$37:$Y$41</c:f>
              <c:numCache>
                <c:formatCode>General</c:formatCode>
                <c:ptCount val="5"/>
                <c:pt idx="0">
                  <c:v>-0.16808999999999999</c:v>
                </c:pt>
                <c:pt idx="1">
                  <c:v>7.8759999999999997E-2</c:v>
                </c:pt>
                <c:pt idx="2">
                  <c:v>1.2242200000000001</c:v>
                </c:pt>
                <c:pt idx="3">
                  <c:v>0.56913999999999998</c:v>
                </c:pt>
                <c:pt idx="4">
                  <c:v>0.39737</c:v>
                </c:pt>
              </c:numCache>
            </c:numRef>
          </c:yVal>
          <c:smooth val="0"/>
        </c:ser>
        <c:ser>
          <c:idx val="16"/>
          <c:order val="16"/>
          <c:tx>
            <c:v>Trichoderma (15 mb)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 w="25400">
                <a:solidFill>
                  <a:srgbClr val="C00000"/>
                </a:solidFill>
              </a:ln>
            </c:spPr>
          </c:marker>
          <c:xVal>
            <c:numRef>
              <c:f>'NMS normalized Figures II'!$X$42:$X$46</c:f>
              <c:numCache>
                <c:formatCode>General</c:formatCode>
                <c:ptCount val="5"/>
                <c:pt idx="0">
                  <c:v>0.31078</c:v>
                </c:pt>
                <c:pt idx="1">
                  <c:v>0.53273999999999999</c:v>
                </c:pt>
                <c:pt idx="2">
                  <c:v>-0.48497000000000001</c:v>
                </c:pt>
                <c:pt idx="3">
                  <c:v>0.30570999999999998</c:v>
                </c:pt>
                <c:pt idx="4">
                  <c:v>-0.26351999999999998</c:v>
                </c:pt>
              </c:numCache>
            </c:numRef>
          </c:xVal>
          <c:yVal>
            <c:numRef>
              <c:f>'NMS normalized Figures II'!$Y$42:$Y$46</c:f>
              <c:numCache>
                <c:formatCode>General</c:formatCode>
                <c:ptCount val="5"/>
                <c:pt idx="0">
                  <c:v>-0.22206000000000001</c:v>
                </c:pt>
                <c:pt idx="1">
                  <c:v>9.2490000000000003E-2</c:v>
                </c:pt>
                <c:pt idx="2">
                  <c:v>-2.9329999999999998E-2</c:v>
                </c:pt>
                <c:pt idx="3">
                  <c:v>3.9100000000000003E-3</c:v>
                </c:pt>
                <c:pt idx="4">
                  <c:v>-0.16863</c:v>
                </c:pt>
              </c:numCache>
            </c:numRef>
          </c:yVal>
          <c:smooth val="0"/>
        </c:ser>
        <c:ser>
          <c:idx val="17"/>
          <c:order val="17"/>
          <c:tx>
            <c:v>Trichoderma (150 mb)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'NMS normalized Figures II'!$X$47:$X$51</c:f>
              <c:numCache>
                <c:formatCode>General</c:formatCode>
                <c:ptCount val="5"/>
                <c:pt idx="0">
                  <c:v>-1.06532</c:v>
                </c:pt>
                <c:pt idx="1">
                  <c:v>-0.15590999999999999</c:v>
                </c:pt>
                <c:pt idx="2">
                  <c:v>0.34598000000000001</c:v>
                </c:pt>
                <c:pt idx="3">
                  <c:v>4.0149999999999998E-2</c:v>
                </c:pt>
                <c:pt idx="4">
                  <c:v>1.29941</c:v>
                </c:pt>
              </c:numCache>
            </c:numRef>
          </c:xVal>
          <c:yVal>
            <c:numRef>
              <c:f>'NMS normalized Figures II'!$Y$47:$Y$51</c:f>
              <c:numCache>
                <c:formatCode>General</c:formatCode>
                <c:ptCount val="5"/>
                <c:pt idx="0">
                  <c:v>-0.28192</c:v>
                </c:pt>
                <c:pt idx="1">
                  <c:v>-0.12683</c:v>
                </c:pt>
                <c:pt idx="2">
                  <c:v>0.23143</c:v>
                </c:pt>
                <c:pt idx="3">
                  <c:v>-9.0200000000000002E-2</c:v>
                </c:pt>
                <c:pt idx="4">
                  <c:v>4.2459999999999998E-2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4048"/>
        <c:axId val="230528512"/>
      </c:scatterChart>
      <c:valAx>
        <c:axId val="2305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528512"/>
        <c:crossesAt val="-4"/>
        <c:crossBetween val="midCat"/>
      </c:valAx>
      <c:valAx>
        <c:axId val="230528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0514048"/>
        <c:crossesAt val="-6"/>
        <c:crossBetween val="midCat"/>
      </c:valAx>
      <c:spPr>
        <a:ln w="3175"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7.9920606254493404E-2"/>
          <c:y val="6.235501149631989E-2"/>
          <c:w val="0.2927312067642921"/>
          <c:h val="0.335866377224869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bg1"/>
                </a:solidFill>
                <a:ln w="22225"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bg1"/>
                </a:solidFill>
                <a:ln w="22225"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bg1"/>
                </a:solidFill>
                <a:ln w="22225"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bg1"/>
                </a:solidFill>
                <a:ln w="19050">
                  <a:solidFill>
                    <a:srgbClr val="00B050"/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bg1"/>
                </a:solidFill>
                <a:ln w="22225">
                  <a:solidFill>
                    <a:srgbClr val="C00000"/>
                  </a:solidFill>
                </a:ln>
              </c:spPr>
            </c:marker>
            <c:bubble3D val="0"/>
          </c:dPt>
          <c:dPt>
            <c:idx val="6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</c:dPt>
          <c:dPt>
            <c:idx val="7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0.14785478547854786"/>
                  <c:y val="5.4570267024777477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2"/>
                        </a:solidFill>
                      </a:defRPr>
                    </a:pPr>
                    <a:r>
                      <a:rPr lang="en-US">
                        <a:solidFill>
                          <a:schemeClr val="tx2"/>
                        </a:solidFill>
                      </a:rPr>
                      <a:t>Cellvibrio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6006600660066E-2"/>
                  <c:y val="4.36562136198219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Control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2805280528052806E-3"/>
                  <c:y val="-4.7294231421473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Pre-Incubation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6402640264026403E-2"/>
                  <c:y val="5.093224922312564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B050"/>
                        </a:solidFill>
                      </a:defRPr>
                    </a:pPr>
                    <a:r>
                      <a:rPr lang="en-US">
                        <a:solidFill>
                          <a:srgbClr val="00B050"/>
                        </a:solidFill>
                      </a:rPr>
                      <a:t>Streptomyces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2.1828106809910992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/>
                      <a:t>trichoderma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4521452145214522"/>
                  <c:y val="4.3656213619821985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2"/>
                        </a:solidFill>
                      </a:defRPr>
                    </a:pPr>
                    <a:r>
                      <a:rPr lang="en-US">
                        <a:solidFill>
                          <a:schemeClr val="tx2"/>
                        </a:solidFill>
                      </a:rPr>
                      <a:t>Cellvibrio</a:t>
                    </a:r>
                  </a:p>
                </c:rich>
              </c:tx>
              <c:spPr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11617182505652141"/>
                  <c:y val="5.09322492231256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Control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20594059405940593"/>
                  <c:y val="-5.09322492231256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Pre-Inoculation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7.1287128712871281E-2"/>
                  <c:y val="-5.4570267024777477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B050"/>
                        </a:solidFill>
                      </a:defRPr>
                    </a:pPr>
                    <a:r>
                      <a:rPr lang="en-US">
                        <a:solidFill>
                          <a:srgbClr val="00B050"/>
                        </a:solidFill>
                      </a:rPr>
                      <a:t>Streptomyces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8.976897689768977E-2"/>
                  <c:y val="-5.820828482642931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>
                        <a:solidFill>
                          <a:srgbClr val="C00000"/>
                        </a:solidFill>
                      </a:rPr>
                      <a:t>Trichoderma</a:t>
                    </a:r>
                  </a:p>
                </c:rich>
              </c:tx>
              <c:spPr/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'NMS normalized Figures II'!$AG$43:$AG$52</c:f>
                <c:numCache>
                  <c:formatCode>General</c:formatCode>
                  <c:ptCount val="10"/>
                  <c:pt idx="0">
                    <c:v>0.35810724329999999</c:v>
                  </c:pt>
                  <c:pt idx="1">
                    <c:v>0.1138850512</c:v>
                  </c:pt>
                  <c:pt idx="2">
                    <c:v>0.17627898450000001</c:v>
                  </c:pt>
                  <c:pt idx="3">
                    <c:v>0.38941915890000001</c:v>
                  </c:pt>
                  <c:pt idx="4">
                    <c:v>5.7545928099999998E-2</c:v>
                  </c:pt>
                  <c:pt idx="5">
                    <c:v>6.3637670300000004E-2</c:v>
                  </c:pt>
                  <c:pt idx="6">
                    <c:v>9.7854682700000001E-2</c:v>
                  </c:pt>
                  <c:pt idx="7">
                    <c:v>0.14470079299999999</c:v>
                  </c:pt>
                  <c:pt idx="8">
                    <c:v>0.23788850950000001</c:v>
                  </c:pt>
                  <c:pt idx="9">
                    <c:v>8.6293994900000004E-2</c:v>
                  </c:pt>
                </c:numCache>
              </c:numRef>
            </c:plus>
            <c:minus>
              <c:numRef>
                <c:f>'NMS normalized Figures II'!$AG$43:$AG$52</c:f>
                <c:numCache>
                  <c:formatCode>General</c:formatCode>
                  <c:ptCount val="10"/>
                  <c:pt idx="0">
                    <c:v>0.35810724329999999</c:v>
                  </c:pt>
                  <c:pt idx="1">
                    <c:v>0.1138850512</c:v>
                  </c:pt>
                  <c:pt idx="2">
                    <c:v>0.17627898450000001</c:v>
                  </c:pt>
                  <c:pt idx="3">
                    <c:v>0.38941915890000001</c:v>
                  </c:pt>
                  <c:pt idx="4">
                    <c:v>5.7545928099999998E-2</c:v>
                  </c:pt>
                  <c:pt idx="5">
                    <c:v>6.3637670300000004E-2</c:v>
                  </c:pt>
                  <c:pt idx="6">
                    <c:v>9.7854682700000001E-2</c:v>
                  </c:pt>
                  <c:pt idx="7">
                    <c:v>0.14470079299999999</c:v>
                  </c:pt>
                  <c:pt idx="8">
                    <c:v>0.23788850950000001</c:v>
                  </c:pt>
                  <c:pt idx="9">
                    <c:v>8.6293994900000004E-2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'NMS normalized Figures II'!$AF$43:$AF$52</c:f>
                <c:numCache>
                  <c:formatCode>General</c:formatCode>
                  <c:ptCount val="10"/>
                  <c:pt idx="0">
                    <c:v>0.2486924516</c:v>
                  </c:pt>
                  <c:pt idx="1">
                    <c:v>0.43503775319999999</c:v>
                  </c:pt>
                  <c:pt idx="2">
                    <c:v>0.2413661231</c:v>
                  </c:pt>
                  <c:pt idx="3">
                    <c:v>0.25828306369999998</c:v>
                  </c:pt>
                  <c:pt idx="4">
                    <c:v>0.1931806023</c:v>
                  </c:pt>
                  <c:pt idx="5">
                    <c:v>0.25610304150000002</c:v>
                  </c:pt>
                  <c:pt idx="6">
                    <c:v>0.57280876930000002</c:v>
                  </c:pt>
                  <c:pt idx="7">
                    <c:v>0.59417410100000001</c:v>
                  </c:pt>
                  <c:pt idx="8">
                    <c:v>0.41421528340000002</c:v>
                  </c:pt>
                  <c:pt idx="9">
                    <c:v>0.38248388239999997</c:v>
                  </c:pt>
                </c:numCache>
              </c:numRef>
            </c:plus>
            <c:minus>
              <c:numRef>
                <c:f>'NMS normalized Figures II'!$AF$43:$AF$52</c:f>
                <c:numCache>
                  <c:formatCode>General</c:formatCode>
                  <c:ptCount val="10"/>
                  <c:pt idx="0">
                    <c:v>0.2486924516</c:v>
                  </c:pt>
                  <c:pt idx="1">
                    <c:v>0.43503775319999999</c:v>
                  </c:pt>
                  <c:pt idx="2">
                    <c:v>0.2413661231</c:v>
                  </c:pt>
                  <c:pt idx="3">
                    <c:v>0.25828306369999998</c:v>
                  </c:pt>
                  <c:pt idx="4">
                    <c:v>0.1931806023</c:v>
                  </c:pt>
                  <c:pt idx="5">
                    <c:v>0.25610304150000002</c:v>
                  </c:pt>
                  <c:pt idx="6">
                    <c:v>0.57280876930000002</c:v>
                  </c:pt>
                  <c:pt idx="7">
                    <c:v>0.59417410100000001</c:v>
                  </c:pt>
                  <c:pt idx="8">
                    <c:v>0.41421528340000002</c:v>
                  </c:pt>
                  <c:pt idx="9">
                    <c:v>0.38248388239999997</c:v>
                  </c:pt>
                </c:numCache>
              </c:numRef>
            </c:minus>
          </c:errBars>
          <c:xVal>
            <c:numRef>
              <c:f>'NMS normalized Figures II'!$AD$43:$AD$52</c:f>
              <c:numCache>
                <c:formatCode>General</c:formatCode>
                <c:ptCount val="10"/>
                <c:pt idx="0">
                  <c:v>-0.64288800000000001</c:v>
                </c:pt>
                <c:pt idx="1">
                  <c:v>-0.16494</c:v>
                </c:pt>
                <c:pt idx="2">
                  <c:v>0.45256000000000002</c:v>
                </c:pt>
                <c:pt idx="3">
                  <c:v>-0.225832</c:v>
                </c:pt>
                <c:pt idx="4">
                  <c:v>8.0147999999999997E-2</c:v>
                </c:pt>
                <c:pt idx="5">
                  <c:v>-0.39474999999999999</c:v>
                </c:pt>
                <c:pt idx="6">
                  <c:v>0.11409</c:v>
                </c:pt>
                <c:pt idx="7">
                  <c:v>0.70712200000000003</c:v>
                </c:pt>
                <c:pt idx="8">
                  <c:v>-1.8371999999999999E-2</c:v>
                </c:pt>
                <c:pt idx="9">
                  <c:v>9.2862E-2</c:v>
                </c:pt>
              </c:numCache>
            </c:numRef>
          </c:xVal>
          <c:yVal>
            <c:numRef>
              <c:f>'NMS normalized Figures II'!$AE$43:$AE$52</c:f>
              <c:numCache>
                <c:formatCode>General</c:formatCode>
                <c:ptCount val="10"/>
                <c:pt idx="0">
                  <c:v>0.21987000000000001</c:v>
                </c:pt>
                <c:pt idx="1">
                  <c:v>-0.22282399999999999</c:v>
                </c:pt>
                <c:pt idx="2">
                  <c:v>-0.40051399999999998</c:v>
                </c:pt>
                <c:pt idx="3">
                  <c:v>0.62548199999999998</c:v>
                </c:pt>
                <c:pt idx="4">
                  <c:v>-6.4724000000000004E-2</c:v>
                </c:pt>
                <c:pt idx="5">
                  <c:v>-1.5219999999999999E-2</c:v>
                </c:pt>
                <c:pt idx="6">
                  <c:v>-0.1217</c:v>
                </c:pt>
                <c:pt idx="7">
                  <c:v>-0.39563799999999999</c:v>
                </c:pt>
                <c:pt idx="8">
                  <c:v>0.42027999999999999</c:v>
                </c:pt>
                <c:pt idx="9">
                  <c:v>-4.5012000000000003E-2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80224"/>
        <c:axId val="230994304"/>
      </c:scatterChart>
      <c:valAx>
        <c:axId val="2309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994304"/>
        <c:crossesAt val="-2.5"/>
        <c:crossBetween val="midCat"/>
      </c:valAx>
      <c:valAx>
        <c:axId val="230994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0980224"/>
        <c:crossesAt val="-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'NMS normalized Figures II'!$B$41</c:f>
              <c:strCache>
                <c:ptCount val="1"/>
                <c:pt idx="0">
                  <c:v>Factors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Lipids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II'!$C$42:$C$43</c:f>
              <c:numCache>
                <c:formatCode>General</c:formatCode>
                <c:ptCount val="2"/>
                <c:pt idx="0">
                  <c:v>0</c:v>
                </c:pt>
                <c:pt idx="1">
                  <c:v>0.13428000000000001</c:v>
                </c:pt>
              </c:numCache>
            </c:numRef>
          </c:xVal>
          <c:yVal>
            <c:numRef>
              <c:f>'NMS normalized Figures II'!$D$42:$D$43</c:f>
              <c:numCache>
                <c:formatCode>General</c:formatCode>
                <c:ptCount val="2"/>
                <c:pt idx="0">
                  <c:v>0</c:v>
                </c:pt>
                <c:pt idx="1">
                  <c:v>-5.3409999999999999E-2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'NMS normalized Figures II'!$B$44</c:f>
              <c:strCache>
                <c:ptCount val="1"/>
                <c:pt idx="0">
                  <c:v>Unsaturated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13989071038251366"/>
                  <c:y val="-7.812501601972885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'NMS normalized Figures II'!$C$44:$C$45</c:f>
              <c:numCache>
                <c:formatCode>General</c:formatCode>
                <c:ptCount val="2"/>
                <c:pt idx="0">
                  <c:v>0</c:v>
                </c:pt>
                <c:pt idx="1">
                  <c:v>7.5039999999999996E-2</c:v>
                </c:pt>
              </c:numCache>
            </c:numRef>
          </c:xVal>
          <c:yVal>
            <c:numRef>
              <c:f>'NMS normalized Figures II'!$D$44:$D$45</c:f>
              <c:numCache>
                <c:formatCode>General</c:formatCode>
                <c:ptCount val="2"/>
                <c:pt idx="0">
                  <c:v>0</c:v>
                </c:pt>
                <c:pt idx="1">
                  <c:v>4.718E-2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'NMS normalized Figures II'!$B$46</c:f>
              <c:strCache>
                <c:ptCount val="1"/>
                <c:pt idx="0">
                  <c:v>Proteins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9.1803278688524587E-2"/>
                  <c:y val="2.604167200657644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'NMS normalized Figures II'!$C$46:$C$47</c:f>
              <c:numCache>
                <c:formatCode>General</c:formatCode>
                <c:ptCount val="2"/>
                <c:pt idx="0">
                  <c:v>0</c:v>
                </c:pt>
                <c:pt idx="1">
                  <c:v>0.33534000000000003</c:v>
                </c:pt>
              </c:numCache>
            </c:numRef>
          </c:xVal>
          <c:yVal>
            <c:numRef>
              <c:f>'NMS normalized Figures II'!$D$46:$D$47</c:f>
              <c:numCache>
                <c:formatCode>General</c:formatCode>
                <c:ptCount val="2"/>
                <c:pt idx="0">
                  <c:v>0</c:v>
                </c:pt>
                <c:pt idx="1">
                  <c:v>4.5629999999999997E-2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'NMS normalized Figures II'!$B$48</c:f>
              <c:strCache>
                <c:ptCount val="1"/>
                <c:pt idx="0">
                  <c:v>Lignin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'NMS normalized Figures II'!$C$48:$C$49</c:f>
              <c:numCache>
                <c:formatCode>General</c:formatCode>
                <c:ptCount val="2"/>
                <c:pt idx="0">
                  <c:v>0</c:v>
                </c:pt>
                <c:pt idx="1">
                  <c:v>-6.8320000000000006E-2</c:v>
                </c:pt>
              </c:numCache>
            </c:numRef>
          </c:xVal>
          <c:yVal>
            <c:numRef>
              <c:f>'NMS normalized Figures II'!$D$48:$D$49</c:f>
              <c:numCache>
                <c:formatCode>General</c:formatCode>
                <c:ptCount val="2"/>
                <c:pt idx="0">
                  <c:v>0</c:v>
                </c:pt>
                <c:pt idx="1">
                  <c:v>7.8460000000000002E-2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'NMS normalized Figures II'!$B$50</c:f>
              <c:strCache>
                <c:ptCount val="1"/>
                <c:pt idx="0">
                  <c:v>carbohydrate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1.3114754098360656E-2"/>
                  <c:y val="-4.166667521052235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'NMS normalized Figures II'!$C$50:$C$51</c:f>
              <c:numCache>
                <c:formatCode>General</c:formatCode>
                <c:ptCount val="2"/>
                <c:pt idx="0">
                  <c:v>0</c:v>
                </c:pt>
                <c:pt idx="1">
                  <c:v>-9.1770000000000004E-2</c:v>
                </c:pt>
              </c:numCache>
            </c:numRef>
          </c:xVal>
          <c:yVal>
            <c:numRef>
              <c:f>'NMS normalized Figures II'!$D$50:$D$51</c:f>
              <c:numCache>
                <c:formatCode>General</c:formatCode>
                <c:ptCount val="2"/>
                <c:pt idx="0">
                  <c:v>0</c:v>
                </c:pt>
                <c:pt idx="1">
                  <c:v>0.19349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'NMS normalized Figures II'!$B$52</c:f>
              <c:strCache>
                <c:ptCount val="1"/>
                <c:pt idx="0">
                  <c:v>Amino sugars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11584699453551912"/>
                  <c:y val="-1.562500320394586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'NMS normalized Figures II'!$C$52:$C$53</c:f>
              <c:numCache>
                <c:formatCode>General</c:formatCode>
                <c:ptCount val="2"/>
                <c:pt idx="0">
                  <c:v>0</c:v>
                </c:pt>
                <c:pt idx="1">
                  <c:v>0.10917</c:v>
                </c:pt>
              </c:numCache>
            </c:numRef>
          </c:xVal>
          <c:yVal>
            <c:numRef>
              <c:f>'NMS normalized Figures II'!$D$52:$D$53</c:f>
              <c:numCache>
                <c:formatCode>General</c:formatCode>
                <c:ptCount val="2"/>
                <c:pt idx="0">
                  <c:v>0</c:v>
                </c:pt>
                <c:pt idx="1">
                  <c:v>0.24918000000000001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'NMS normalized Figures II'!$B$54</c:f>
              <c:strCache>
                <c:ptCount val="1"/>
                <c:pt idx="0">
                  <c:v>Tannins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II'!$C$54:$C$55</c:f>
              <c:numCache>
                <c:formatCode>General</c:formatCode>
                <c:ptCount val="2"/>
                <c:pt idx="0">
                  <c:v>0</c:v>
                </c:pt>
                <c:pt idx="1">
                  <c:v>-0.33002999999999999</c:v>
                </c:pt>
              </c:numCache>
            </c:numRef>
          </c:xVal>
          <c:yVal>
            <c:numRef>
              <c:f>'NMS normalized Figures II'!$D$54:$D$55</c:f>
              <c:numCache>
                <c:formatCode>General</c:formatCode>
                <c:ptCount val="2"/>
                <c:pt idx="0">
                  <c:v>0</c:v>
                </c:pt>
                <c:pt idx="1">
                  <c:v>-4.428E-2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'NMS normalized Figures II'!$B$56</c:f>
              <c:strCache>
                <c:ptCount val="1"/>
                <c:pt idx="0">
                  <c:v>Condensed hydrocarbons</c:v>
                </c:pt>
              </c:strCache>
            </c:strRef>
          </c:tx>
          <c:spPr>
            <a:ln>
              <a:solidFill>
                <a:schemeClr val="tx1"/>
              </a:solidFill>
              <a:tailEnd type="triangle"/>
            </a:ln>
          </c:spPr>
          <c:marker>
            <c:symbol val="none"/>
          </c:marker>
          <c:dPt>
            <c:idx val="1"/>
            <c:bubble3D val="0"/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0.25136612021857924"/>
                  <c:y val="5.729167841446818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'NMS normalized Figures II'!$C$56:$C$57</c:f>
              <c:numCache>
                <c:formatCode>General</c:formatCode>
                <c:ptCount val="2"/>
                <c:pt idx="0">
                  <c:v>0</c:v>
                </c:pt>
                <c:pt idx="1">
                  <c:v>-0.26103999999999999</c:v>
                </c:pt>
              </c:numCache>
            </c:numRef>
          </c:xVal>
          <c:yVal>
            <c:numRef>
              <c:f>'NMS normalized Figures II'!$D$56:$D$57</c:f>
              <c:numCache>
                <c:formatCode>General</c:formatCode>
                <c:ptCount val="2"/>
                <c:pt idx="0">
                  <c:v>0</c:v>
                </c:pt>
                <c:pt idx="1">
                  <c:v>-4.87E-2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Pt>
            <c:idx val="0"/>
            <c:marker>
              <c:spPr>
                <a:solidFill>
                  <a:schemeClr val="bg1"/>
                </a:solidFill>
                <a:ln w="22225"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bg1"/>
                </a:solidFill>
                <a:ln w="22225"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bg1"/>
                </a:solidFill>
                <a:ln w="22225"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bg1"/>
                </a:solidFill>
                <a:ln w="19050">
                  <a:solidFill>
                    <a:srgbClr val="00B050"/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bg1"/>
                </a:solidFill>
                <a:ln w="22225">
                  <a:solidFill>
                    <a:srgbClr val="C00000"/>
                  </a:solidFill>
                </a:ln>
              </c:spPr>
            </c:marker>
            <c:bubble3D val="0"/>
          </c:dPt>
          <c:dPt>
            <c:idx val="6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</c:dPt>
          <c:dPt>
            <c:idx val="7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0.11477062088550405"/>
                  <c:y val="-2.6041672006576446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2"/>
                        </a:solidFill>
                      </a:defRPr>
                    </a:pPr>
                    <a:r>
                      <a:rPr lang="en-US">
                        <a:solidFill>
                          <a:schemeClr val="tx2"/>
                        </a:solidFill>
                      </a:rPr>
                      <a:t>Cellvibrio</a:t>
                    </a:r>
                  </a:p>
                </c:rich>
              </c:tx>
              <c:spPr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2160113592358336"/>
                  <c:y val="2.60416720065764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 Inoculant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6957927800008604"/>
                  <c:y val="3.38541736085493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Pre-Incubation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3717137816789292E-3"/>
                  <c:y val="-3.385417360854937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B050"/>
                        </a:solidFill>
                      </a:defRPr>
                    </a:pPr>
                    <a:r>
                      <a:rPr lang="en-US">
                        <a:solidFill>
                          <a:srgbClr val="00B050"/>
                        </a:solidFill>
                      </a:rPr>
                      <a:t>Streptomyces</a:t>
                    </a:r>
                  </a:p>
                </c:rich>
              </c:tx>
              <c:spPr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/>
                      <a:t>Trichoderma</a:t>
                    </a:r>
                  </a:p>
                </c:rich>
              </c:tx>
              <c:spPr/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1477062088550406"/>
                  <c:y val="-2.0833337605261158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2"/>
                        </a:solidFill>
                      </a:defRPr>
                    </a:pPr>
                    <a:r>
                      <a:rPr lang="en-US">
                        <a:solidFill>
                          <a:schemeClr val="tx2"/>
                        </a:solidFill>
                      </a:rPr>
                      <a:t>Cellvibrio</a:t>
                    </a:r>
                  </a:p>
                </c:rich>
              </c:tx>
              <c:spPr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9.1000043027408453E-2"/>
                  <c:y val="1.56250032039458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 Inoculantl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1748633879781419E-3"/>
                  <c:y val="2.60416720065764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Pre-Incubation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4114883180586034E-2"/>
                  <c:y val="-3.1250006407891731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00B050"/>
                        </a:solidFill>
                      </a:defRPr>
                    </a:pPr>
                    <a:r>
                      <a:rPr lang="en-US">
                        <a:solidFill>
                          <a:srgbClr val="00B050"/>
                        </a:solidFill>
                      </a:rPr>
                      <a:t>Streptomyces</a:t>
                    </a:r>
                  </a:p>
                </c:rich>
              </c:tx>
              <c:spPr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>
                        <a:solidFill>
                          <a:srgbClr val="C00000"/>
                        </a:solidFill>
                      </a:rPr>
                      <a:t>Trichoderma</a:t>
                    </a:r>
                  </a:p>
                </c:rich>
              </c:tx>
              <c:spPr/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'NMS normalized Figures II'!$AG$43:$AG$52</c:f>
                <c:numCache>
                  <c:formatCode>General</c:formatCode>
                  <c:ptCount val="10"/>
                  <c:pt idx="0">
                    <c:v>0.35810724329999999</c:v>
                  </c:pt>
                  <c:pt idx="1">
                    <c:v>0.1138850512</c:v>
                  </c:pt>
                  <c:pt idx="2">
                    <c:v>0.17627898450000001</c:v>
                  </c:pt>
                  <c:pt idx="3">
                    <c:v>0.38941915890000001</c:v>
                  </c:pt>
                  <c:pt idx="4">
                    <c:v>5.7545928099999998E-2</c:v>
                  </c:pt>
                  <c:pt idx="5">
                    <c:v>6.3637670300000004E-2</c:v>
                  </c:pt>
                  <c:pt idx="6">
                    <c:v>9.7854682700000001E-2</c:v>
                  </c:pt>
                  <c:pt idx="7">
                    <c:v>0.14470079299999999</c:v>
                  </c:pt>
                  <c:pt idx="8">
                    <c:v>0.23788850950000001</c:v>
                  </c:pt>
                  <c:pt idx="9">
                    <c:v>8.6293994900000004E-2</c:v>
                  </c:pt>
                </c:numCache>
              </c:numRef>
            </c:plus>
            <c:minus>
              <c:numRef>
                <c:f>'NMS normalized Figures II'!$AG$43:$AG$52</c:f>
                <c:numCache>
                  <c:formatCode>General</c:formatCode>
                  <c:ptCount val="10"/>
                  <c:pt idx="0">
                    <c:v>0.35810724329999999</c:v>
                  </c:pt>
                  <c:pt idx="1">
                    <c:v>0.1138850512</c:v>
                  </c:pt>
                  <c:pt idx="2">
                    <c:v>0.17627898450000001</c:v>
                  </c:pt>
                  <c:pt idx="3">
                    <c:v>0.38941915890000001</c:v>
                  </c:pt>
                  <c:pt idx="4">
                    <c:v>5.7545928099999998E-2</c:v>
                  </c:pt>
                  <c:pt idx="5">
                    <c:v>6.3637670300000004E-2</c:v>
                  </c:pt>
                  <c:pt idx="6">
                    <c:v>9.7854682700000001E-2</c:v>
                  </c:pt>
                  <c:pt idx="7">
                    <c:v>0.14470079299999999</c:v>
                  </c:pt>
                  <c:pt idx="8">
                    <c:v>0.23788850950000001</c:v>
                  </c:pt>
                  <c:pt idx="9">
                    <c:v>8.6293994900000004E-2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'NMS normalized Figures II'!$AF$43:$AF$52</c:f>
                <c:numCache>
                  <c:formatCode>General</c:formatCode>
                  <c:ptCount val="10"/>
                  <c:pt idx="0">
                    <c:v>0.2486924516</c:v>
                  </c:pt>
                  <c:pt idx="1">
                    <c:v>0.43503775319999999</c:v>
                  </c:pt>
                  <c:pt idx="2">
                    <c:v>0.2413661231</c:v>
                  </c:pt>
                  <c:pt idx="3">
                    <c:v>0.25828306369999998</c:v>
                  </c:pt>
                  <c:pt idx="4">
                    <c:v>0.1931806023</c:v>
                  </c:pt>
                  <c:pt idx="5">
                    <c:v>0.25610304150000002</c:v>
                  </c:pt>
                  <c:pt idx="6">
                    <c:v>0.57280876930000002</c:v>
                  </c:pt>
                  <c:pt idx="7">
                    <c:v>0.59417410100000001</c:v>
                  </c:pt>
                  <c:pt idx="8">
                    <c:v>0.41421528340000002</c:v>
                  </c:pt>
                  <c:pt idx="9">
                    <c:v>0.38248388239999997</c:v>
                  </c:pt>
                </c:numCache>
              </c:numRef>
            </c:plus>
            <c:minus>
              <c:numRef>
                <c:f>'NMS normalized Figures II'!$AF$43:$AF$52</c:f>
                <c:numCache>
                  <c:formatCode>General</c:formatCode>
                  <c:ptCount val="10"/>
                  <c:pt idx="0">
                    <c:v>0.2486924516</c:v>
                  </c:pt>
                  <c:pt idx="1">
                    <c:v>0.43503775319999999</c:v>
                  </c:pt>
                  <c:pt idx="2">
                    <c:v>0.2413661231</c:v>
                  </c:pt>
                  <c:pt idx="3">
                    <c:v>0.25828306369999998</c:v>
                  </c:pt>
                  <c:pt idx="4">
                    <c:v>0.1931806023</c:v>
                  </c:pt>
                  <c:pt idx="5">
                    <c:v>0.25610304150000002</c:v>
                  </c:pt>
                  <c:pt idx="6">
                    <c:v>0.57280876930000002</c:v>
                  </c:pt>
                  <c:pt idx="7">
                    <c:v>0.59417410100000001</c:v>
                  </c:pt>
                  <c:pt idx="8">
                    <c:v>0.41421528340000002</c:v>
                  </c:pt>
                  <c:pt idx="9">
                    <c:v>0.38248388239999997</c:v>
                  </c:pt>
                </c:numCache>
              </c:numRef>
            </c:minus>
          </c:errBars>
          <c:xVal>
            <c:numRef>
              <c:f>'NMS normalized Figures II'!$AD$43:$AD$52</c:f>
              <c:numCache>
                <c:formatCode>General</c:formatCode>
                <c:ptCount val="10"/>
                <c:pt idx="0">
                  <c:v>-0.64288800000000001</c:v>
                </c:pt>
                <c:pt idx="1">
                  <c:v>-0.16494</c:v>
                </c:pt>
                <c:pt idx="2">
                  <c:v>0.45256000000000002</c:v>
                </c:pt>
                <c:pt idx="3">
                  <c:v>-0.225832</c:v>
                </c:pt>
                <c:pt idx="4">
                  <c:v>8.0147999999999997E-2</c:v>
                </c:pt>
                <c:pt idx="5">
                  <c:v>-0.39474999999999999</c:v>
                </c:pt>
                <c:pt idx="6">
                  <c:v>0.11409</c:v>
                </c:pt>
                <c:pt idx="7">
                  <c:v>0.70712200000000003</c:v>
                </c:pt>
                <c:pt idx="8">
                  <c:v>-1.8371999999999999E-2</c:v>
                </c:pt>
                <c:pt idx="9">
                  <c:v>9.2862E-2</c:v>
                </c:pt>
              </c:numCache>
            </c:numRef>
          </c:xVal>
          <c:yVal>
            <c:numRef>
              <c:f>'NMS normalized Figures II'!$AE$43:$AE$52</c:f>
              <c:numCache>
                <c:formatCode>General</c:formatCode>
                <c:ptCount val="10"/>
                <c:pt idx="0">
                  <c:v>0.21987000000000001</c:v>
                </c:pt>
                <c:pt idx="1">
                  <c:v>-0.22282399999999999</c:v>
                </c:pt>
                <c:pt idx="2">
                  <c:v>-0.40051399999999998</c:v>
                </c:pt>
                <c:pt idx="3">
                  <c:v>0.62548199999999998</c:v>
                </c:pt>
                <c:pt idx="4">
                  <c:v>-6.4724000000000004E-2</c:v>
                </c:pt>
                <c:pt idx="5">
                  <c:v>-1.5219999999999999E-2</c:v>
                </c:pt>
                <c:pt idx="6">
                  <c:v>-0.1217</c:v>
                </c:pt>
                <c:pt idx="7">
                  <c:v>-0.39563799999999999</c:v>
                </c:pt>
                <c:pt idx="8">
                  <c:v>0.42027999999999999</c:v>
                </c:pt>
                <c:pt idx="9">
                  <c:v>-4.5012000000000003E-2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32832"/>
        <c:axId val="232247296"/>
      </c:scatterChart>
      <c:valAx>
        <c:axId val="232232832"/>
        <c:scaling>
          <c:orientation val="minMax"/>
          <c:max val="1.4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NMDS Axis 1 (67.1%)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247296"/>
        <c:crossesAt val="-2.5"/>
        <c:crossBetween val="midCat"/>
      </c:valAx>
      <c:valAx>
        <c:axId val="232247296"/>
        <c:scaling>
          <c:orientation val="minMax"/>
          <c:max val="1.3"/>
          <c:min val="-1.10000000000000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NMDS Axis </a:t>
                </a:r>
                <a:r>
                  <a:rPr lang="en-US" b="1" baseline="0"/>
                  <a:t> 2 (29.5%)</a:t>
                </a:r>
                <a:endParaRPr lang="en-US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232832"/>
        <c:crossesAt val="-4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01790839194326E-2"/>
          <c:y val="4.081563590958897E-2"/>
          <c:w val="0.8922227284156915"/>
          <c:h val="0.87492169304079703"/>
        </c:manualLayout>
      </c:layout>
      <c:scatterChart>
        <c:scatterStyle val="lineMarker"/>
        <c:varyColors val="0"/>
        <c:ser>
          <c:idx val="0"/>
          <c:order val="0"/>
          <c:tx>
            <c:v>Macropores 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7030A0"/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0.10454586367280479"/>
                  <c:y val="-2.5490192142937795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Cellvibrio</a:t>
                    </a:r>
                    <a:r>
                      <a:rPr lang="en-US" sz="1200" b="1" baseline="0"/>
                      <a:t> 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257101086020271E-2"/>
                  <c:y val="1.9607840109952122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No</a:t>
                    </a:r>
                    <a:r>
                      <a:rPr lang="en-US" sz="1200" b="1" baseline="0"/>
                      <a:t> Inoculant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4599826650226816"/>
                  <c:y val="1.5686272087961698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pre-incubation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2674521429262531E-3"/>
                  <c:y val="-1.9607994502393932E-2"/>
                </c:manualLayout>
              </c:layout>
              <c:tx>
                <c:rich>
                  <a:bodyPr/>
                  <a:lstStyle/>
                  <a:p>
                    <a:pPr>
                      <a:defRPr sz="1200" b="1">
                        <a:solidFill>
                          <a:srgbClr val="7030A0"/>
                        </a:solidFill>
                      </a:defRPr>
                    </a:pPr>
                    <a:r>
                      <a:rPr lang="en-US" sz="1200" b="1">
                        <a:solidFill>
                          <a:srgbClr val="7030A0"/>
                        </a:solidFill>
                      </a:rPr>
                      <a:t>Streptomyces</a:t>
                    </a:r>
                    <a:endParaRPr lang="en-US">
                      <a:solidFill>
                        <a:srgbClr val="7030A0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2328628851334419"/>
                  <c:y val="1.5686272087961698E-2"/>
                </c:manualLayout>
              </c:layout>
              <c:tx>
                <c:rich>
                  <a:bodyPr/>
                  <a:lstStyle/>
                  <a:p>
                    <a:pPr>
                      <a:defRPr sz="1200" b="1">
                        <a:solidFill>
                          <a:srgbClr val="C00000"/>
                        </a:solidFill>
                      </a:defRPr>
                    </a:pPr>
                    <a:r>
                      <a:rPr lang="en-US" sz="1200" b="1">
                        <a:solidFill>
                          <a:srgbClr val="C00000"/>
                        </a:solidFill>
                      </a:rPr>
                      <a:t>Trichoderma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>
                <a:noFill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'NMS normalized Figures'!$G$4:$G$8</c:f>
                <c:numCache>
                  <c:formatCode>General</c:formatCode>
                  <c:ptCount val="5"/>
                  <c:pt idx="0">
                    <c:v>0.35810724329999999</c:v>
                  </c:pt>
                  <c:pt idx="1">
                    <c:v>0.1138850512</c:v>
                  </c:pt>
                  <c:pt idx="2">
                    <c:v>0.17627898450000001</c:v>
                  </c:pt>
                  <c:pt idx="3">
                    <c:v>0.38941915890000001</c:v>
                  </c:pt>
                  <c:pt idx="4">
                    <c:v>5.7545928099999998E-2</c:v>
                  </c:pt>
                </c:numCache>
              </c:numRef>
            </c:plus>
            <c:minus>
              <c:numRef>
                <c:f>'NMS normalized Figures'!$G$4:$G$8</c:f>
                <c:numCache>
                  <c:formatCode>General</c:formatCode>
                  <c:ptCount val="5"/>
                  <c:pt idx="0">
                    <c:v>0.35810724329999999</c:v>
                  </c:pt>
                  <c:pt idx="1">
                    <c:v>0.1138850512</c:v>
                  </c:pt>
                  <c:pt idx="2">
                    <c:v>0.17627898450000001</c:v>
                  </c:pt>
                  <c:pt idx="3">
                    <c:v>0.38941915890000001</c:v>
                  </c:pt>
                  <c:pt idx="4">
                    <c:v>5.7545928099999998E-2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1"/>
            <c:plus>
              <c:numRef>
                <c:f>'NMS normalized Figures'!$F$4:$F$8</c:f>
                <c:numCache>
                  <c:formatCode>General</c:formatCode>
                  <c:ptCount val="5"/>
                  <c:pt idx="0">
                    <c:v>0.2486924516</c:v>
                  </c:pt>
                  <c:pt idx="1">
                    <c:v>0.43503775319999999</c:v>
                  </c:pt>
                  <c:pt idx="2">
                    <c:v>0.2413661231</c:v>
                  </c:pt>
                  <c:pt idx="3">
                    <c:v>0.25828306369999998</c:v>
                  </c:pt>
                  <c:pt idx="4">
                    <c:v>0.1931806023</c:v>
                  </c:pt>
                </c:numCache>
              </c:numRef>
            </c:plus>
            <c:minus>
              <c:numRef>
                <c:f>'NMS normalized Figures'!$F$4:$F$8</c:f>
                <c:numCache>
                  <c:formatCode>General</c:formatCode>
                  <c:ptCount val="5"/>
                  <c:pt idx="0">
                    <c:v>0.2486924516</c:v>
                  </c:pt>
                  <c:pt idx="1">
                    <c:v>0.43503775319999999</c:v>
                  </c:pt>
                  <c:pt idx="2">
                    <c:v>0.2413661231</c:v>
                  </c:pt>
                  <c:pt idx="3">
                    <c:v>0.25828306369999998</c:v>
                  </c:pt>
                  <c:pt idx="4">
                    <c:v>0.1931806023</c:v>
                  </c:pt>
                </c:numCache>
              </c:numRef>
            </c:minus>
          </c:errBars>
          <c:xVal>
            <c:numRef>
              <c:f>'NMS normalized Figures'!$D$4:$D$8</c:f>
              <c:numCache>
                <c:formatCode>General</c:formatCode>
                <c:ptCount val="5"/>
                <c:pt idx="0">
                  <c:v>-0.64288800000000001</c:v>
                </c:pt>
                <c:pt idx="1">
                  <c:v>-0.16494</c:v>
                </c:pt>
                <c:pt idx="2">
                  <c:v>0.45256000000000002</c:v>
                </c:pt>
                <c:pt idx="3">
                  <c:v>-0.225832</c:v>
                </c:pt>
                <c:pt idx="4">
                  <c:v>8.0147999999999997E-2</c:v>
                </c:pt>
              </c:numCache>
            </c:numRef>
          </c:xVal>
          <c:yVal>
            <c:numRef>
              <c:f>'NMS normalized Figures'!$E$4:$E$8</c:f>
              <c:numCache>
                <c:formatCode>General</c:formatCode>
                <c:ptCount val="5"/>
                <c:pt idx="0">
                  <c:v>0.21987000000000001</c:v>
                </c:pt>
                <c:pt idx="1">
                  <c:v>-0.22282399999999999</c:v>
                </c:pt>
                <c:pt idx="2">
                  <c:v>-0.40051399999999998</c:v>
                </c:pt>
                <c:pt idx="3">
                  <c:v>0.62548199999999998</c:v>
                </c:pt>
                <c:pt idx="4">
                  <c:v>-6.4724000000000004E-2</c:v>
                </c:pt>
              </c:numCache>
            </c:numRef>
          </c:yVal>
          <c:smooth val="0"/>
        </c:ser>
        <c:ser>
          <c:idx val="1"/>
          <c:order val="1"/>
          <c:tx>
            <c:v>Micropores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rgbClr val="7030A0"/>
                </a:solidFill>
                <a:ln>
                  <a:solidFill>
                    <a:srgbClr val="7030A0"/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0.10797345532680805"/>
                  <c:y val="-1.9607840109952122E-2"/>
                </c:manualLayout>
              </c:layout>
              <c:tx>
                <c:rich>
                  <a:bodyPr/>
                  <a:lstStyle/>
                  <a:p>
                    <a:pPr>
                      <a:defRPr sz="1200" b="1">
                        <a:solidFill>
                          <a:schemeClr val="accent1"/>
                        </a:solidFill>
                      </a:defRPr>
                    </a:pPr>
                    <a:r>
                      <a:rPr lang="en-US" sz="1200" b="1">
                        <a:solidFill>
                          <a:schemeClr val="accent1"/>
                        </a:solidFill>
                      </a:rPr>
                      <a:t>Cellvibrio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543440203571955E-2"/>
                  <c:y val="1.764705609895691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No</a:t>
                    </a:r>
                    <a:r>
                      <a:rPr lang="en-US" sz="1200" b="1" baseline="0"/>
                      <a:t> I</a:t>
                    </a:r>
                    <a:r>
                      <a:rPr lang="en-US" sz="1200" b="1"/>
                      <a:t>noculant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8946003421384208E-3"/>
                  <c:y val="-1.764705609895691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pre-incubation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0981247969927875E-2"/>
                  <c:y val="-1.764705609895691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rgbClr val="7030A0"/>
                        </a:solidFill>
                      </a:rPr>
                      <a:t>Streptomyces</a:t>
                    </a:r>
                    <a:endParaRPr lang="en-US">
                      <a:solidFill>
                        <a:srgbClr val="7030A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1300351355133446"/>
                  <c:y val="-1.9607840109952122E-2"/>
                </c:manualLayout>
              </c:layout>
              <c:tx>
                <c:rich>
                  <a:bodyPr/>
                  <a:lstStyle/>
                  <a:p>
                    <a:pPr>
                      <a:defRPr sz="1200" b="1">
                        <a:solidFill>
                          <a:srgbClr val="C00000"/>
                        </a:solidFill>
                      </a:defRPr>
                    </a:pPr>
                    <a:r>
                      <a:rPr lang="en-US" sz="1200" b="1">
                        <a:solidFill>
                          <a:srgbClr val="C00000"/>
                        </a:solidFill>
                      </a:rPr>
                      <a:t>Trichoderma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'NMS normalized Figures'!$G$9:$G$13</c:f>
                <c:numCache>
                  <c:formatCode>General</c:formatCode>
                  <c:ptCount val="5"/>
                  <c:pt idx="0">
                    <c:v>6.3637670300000004E-2</c:v>
                  </c:pt>
                  <c:pt idx="1">
                    <c:v>9.7854682700000001E-2</c:v>
                  </c:pt>
                  <c:pt idx="2">
                    <c:v>0.14470079299999999</c:v>
                  </c:pt>
                  <c:pt idx="3">
                    <c:v>0.23788850950000001</c:v>
                  </c:pt>
                  <c:pt idx="4">
                    <c:v>8.6293994900000004E-2</c:v>
                  </c:pt>
                </c:numCache>
              </c:numRef>
            </c:plus>
            <c:minus>
              <c:numRef>
                <c:f>'NMS normalized Figures'!$G$9:$G$13</c:f>
                <c:numCache>
                  <c:formatCode>General</c:formatCode>
                  <c:ptCount val="5"/>
                  <c:pt idx="0">
                    <c:v>6.3637670300000004E-2</c:v>
                  </c:pt>
                  <c:pt idx="1">
                    <c:v>9.7854682700000001E-2</c:v>
                  </c:pt>
                  <c:pt idx="2">
                    <c:v>0.14470079299999999</c:v>
                  </c:pt>
                  <c:pt idx="3">
                    <c:v>0.23788850950000001</c:v>
                  </c:pt>
                  <c:pt idx="4">
                    <c:v>8.6293994900000004E-2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1"/>
            <c:plus>
              <c:numRef>
                <c:f>'NMS normalized Figures'!$F$9:$F$13</c:f>
                <c:numCache>
                  <c:formatCode>General</c:formatCode>
                  <c:ptCount val="5"/>
                  <c:pt idx="0">
                    <c:v>0.25610304150000002</c:v>
                  </c:pt>
                  <c:pt idx="1">
                    <c:v>0.57280876930000002</c:v>
                  </c:pt>
                  <c:pt idx="2">
                    <c:v>0.59417410100000001</c:v>
                  </c:pt>
                  <c:pt idx="3">
                    <c:v>0.41421528340000002</c:v>
                  </c:pt>
                  <c:pt idx="4">
                    <c:v>0.38248388239999997</c:v>
                  </c:pt>
                </c:numCache>
              </c:numRef>
            </c:plus>
            <c:minus>
              <c:numRef>
                <c:f>'NMS normalized Figures'!$F$9:$F$13</c:f>
                <c:numCache>
                  <c:formatCode>General</c:formatCode>
                  <c:ptCount val="5"/>
                  <c:pt idx="0">
                    <c:v>0.25610304150000002</c:v>
                  </c:pt>
                  <c:pt idx="1">
                    <c:v>0.57280876930000002</c:v>
                  </c:pt>
                  <c:pt idx="2">
                    <c:v>0.59417410100000001</c:v>
                  </c:pt>
                  <c:pt idx="3">
                    <c:v>0.41421528340000002</c:v>
                  </c:pt>
                  <c:pt idx="4">
                    <c:v>0.38248388239999997</c:v>
                  </c:pt>
                </c:numCache>
              </c:numRef>
            </c:minus>
          </c:errBars>
          <c:xVal>
            <c:numRef>
              <c:f>'NMS normalized Figures'!$D$9:$D$13</c:f>
              <c:numCache>
                <c:formatCode>General</c:formatCode>
                <c:ptCount val="5"/>
                <c:pt idx="0">
                  <c:v>-0.39474999999999999</c:v>
                </c:pt>
                <c:pt idx="1">
                  <c:v>0.11409</c:v>
                </c:pt>
                <c:pt idx="2">
                  <c:v>0.70712200000000003</c:v>
                </c:pt>
                <c:pt idx="3">
                  <c:v>-1.8371999999999999E-2</c:v>
                </c:pt>
                <c:pt idx="4">
                  <c:v>9.2862E-2</c:v>
                </c:pt>
              </c:numCache>
            </c:numRef>
          </c:xVal>
          <c:yVal>
            <c:numRef>
              <c:f>'NMS normalized Figures'!$E$9:$E$13</c:f>
              <c:numCache>
                <c:formatCode>General</c:formatCode>
                <c:ptCount val="5"/>
                <c:pt idx="0">
                  <c:v>-1.5219999999999999E-2</c:v>
                </c:pt>
                <c:pt idx="1">
                  <c:v>-0.1217</c:v>
                </c:pt>
                <c:pt idx="2">
                  <c:v>-0.39563799999999999</c:v>
                </c:pt>
                <c:pt idx="3">
                  <c:v>0.42027999999999999</c:v>
                </c:pt>
                <c:pt idx="4">
                  <c:v>-4.5012000000000003E-2</c:v>
                </c:pt>
              </c:numCache>
            </c:numRef>
          </c:yVal>
          <c:smooth val="0"/>
        </c:ser>
        <c:ser>
          <c:idx val="2"/>
          <c:order val="2"/>
          <c:tx>
            <c:v>Factors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 w="19050">
                <a:solidFill>
                  <a:schemeClr val="tx1"/>
                </a:solidFill>
                <a:tailEnd type="triangle"/>
              </a:ln>
            </c:spPr>
          </c:marker>
          <c:dLbls>
            <c:dLbl>
              <c:idx val="0"/>
              <c:layout>
                <c:manualLayout>
                  <c:x val="-1.3497154221787581E-3"/>
                  <c:y val="1.3955841600147898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solidFill>
                          <a:schemeClr val="tx1"/>
                        </a:solidFill>
                      </a:rPr>
                      <a:t>Lipids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619702363594334E-2"/>
                  <c:y val="-3.7024542685727545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Unsaturated </a:t>
                    </a:r>
                  </a:p>
                  <a:p>
                    <a:r>
                      <a:rPr lang="en-US" sz="800"/>
                      <a:t>Hydrocarbons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5685616165601798E-2"/>
                  <c:y val="1.5916625611143181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Proteins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880095017158878E-2"/>
                  <c:y val="-1.7416702575775423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Lignin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800"/>
                      <a:t>Carbohydrates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800"/>
                      <a:t>Amino Sugars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4258847403484621E-2"/>
                  <c:y val="-2.1338424990207661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Tannins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9.6649583136033154E-2"/>
                  <c:y val="3.1602743306663066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Condensed </a:t>
                    </a:r>
                  </a:p>
                  <a:p>
                    <a:r>
                      <a:rPr lang="en-US" sz="800"/>
                      <a:t>Hydrocarbons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FFFFF">
                  <a:alpha val="67843"/>
                </a:srgbClr>
              </a:solidFill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'NMS normalized Figures'!$C$22:$C$29</c:f>
              <c:numCache>
                <c:formatCode>General</c:formatCode>
                <c:ptCount val="8"/>
                <c:pt idx="0">
                  <c:v>0.13428000000000001</c:v>
                </c:pt>
                <c:pt idx="1">
                  <c:v>7.5039999999999996E-2</c:v>
                </c:pt>
                <c:pt idx="2">
                  <c:v>0.33534000000000003</c:v>
                </c:pt>
                <c:pt idx="3">
                  <c:v>-6.8320000000000006E-2</c:v>
                </c:pt>
                <c:pt idx="4">
                  <c:v>-9.1770000000000004E-2</c:v>
                </c:pt>
                <c:pt idx="5">
                  <c:v>0.10917</c:v>
                </c:pt>
                <c:pt idx="6">
                  <c:v>-0.33002999999999999</c:v>
                </c:pt>
                <c:pt idx="7">
                  <c:v>-0.26103999999999999</c:v>
                </c:pt>
              </c:numCache>
            </c:numRef>
          </c:xVal>
          <c:yVal>
            <c:numRef>
              <c:f>'NMS normalized Figures'!$D$22:$D$29</c:f>
              <c:numCache>
                <c:formatCode>General</c:formatCode>
                <c:ptCount val="8"/>
                <c:pt idx="0">
                  <c:v>-5.3409999999999999E-2</c:v>
                </c:pt>
                <c:pt idx="1">
                  <c:v>4.718E-2</c:v>
                </c:pt>
                <c:pt idx="2">
                  <c:v>4.5629999999999997E-2</c:v>
                </c:pt>
                <c:pt idx="3">
                  <c:v>7.8460000000000002E-2</c:v>
                </c:pt>
                <c:pt idx="4">
                  <c:v>0.19349</c:v>
                </c:pt>
                <c:pt idx="5">
                  <c:v>0.24918000000000001</c:v>
                </c:pt>
                <c:pt idx="6">
                  <c:v>-4.428E-2</c:v>
                </c:pt>
                <c:pt idx="7">
                  <c:v>-4.87E-2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80960"/>
        <c:axId val="233482880"/>
      </c:scatterChart>
      <c:valAx>
        <c:axId val="233480960"/>
        <c:scaling>
          <c:orientation val="minMax"/>
          <c:max val="1.4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NMDS</a:t>
                </a:r>
                <a:r>
                  <a:rPr lang="en-US" baseline="0"/>
                  <a:t> Axes 1 (67.1%)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09122400242567"/>
              <c:y val="0.95505435308717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3482880"/>
        <c:crossesAt val="-8"/>
        <c:crossBetween val="midCat"/>
        <c:majorUnit val="0.30000000000000004"/>
      </c:valAx>
      <c:valAx>
        <c:axId val="233482880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NMDS Axes 2 (29.5%)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480960"/>
        <c:crossesAt val="-4"/>
        <c:crossBetween val="midCat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5060249369437837"/>
          <c:y val="0.10472686355923058"/>
          <c:w val="0.14058307652260302"/>
          <c:h val="0.1169959499933054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0.png"/><Relationship Id="rId4" Type="http://schemas.openxmlformats.org/officeDocument/2006/relationships/image" Target="../media/image5.png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238125</xdr:colOff>
      <xdr:row>60</xdr:row>
      <xdr:rowOff>180975</xdr:rowOff>
    </xdr:from>
    <xdr:to>
      <xdr:col>40</xdr:col>
      <xdr:colOff>276997</xdr:colOff>
      <xdr:row>86</xdr:row>
      <xdr:rowOff>10193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21625" y="11725275"/>
          <a:ext cx="5525272" cy="4782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142875</xdr:rowOff>
    </xdr:from>
    <xdr:to>
      <xdr:col>9</xdr:col>
      <xdr:colOff>257947</xdr:colOff>
      <xdr:row>25</xdr:row>
      <xdr:rowOff>162593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142875"/>
          <a:ext cx="5525272" cy="4782218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0</xdr:row>
      <xdr:rowOff>142875</xdr:rowOff>
    </xdr:from>
    <xdr:to>
      <xdr:col>18</xdr:col>
      <xdr:colOff>501864</xdr:colOff>
      <xdr:row>25</xdr:row>
      <xdr:rowOff>142874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142875"/>
          <a:ext cx="5502489" cy="4762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9</xdr:col>
      <xdr:colOff>38872</xdr:colOff>
      <xdr:row>51</xdr:row>
      <xdr:rowOff>38768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72050"/>
          <a:ext cx="5525272" cy="4782218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25</xdr:row>
      <xdr:rowOff>95250</xdr:rowOff>
    </xdr:from>
    <xdr:to>
      <xdr:col>18</xdr:col>
      <xdr:colOff>257947</xdr:colOff>
      <xdr:row>50</xdr:row>
      <xdr:rowOff>114968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05475" y="4857750"/>
          <a:ext cx="5525272" cy="4782218"/>
        </a:xfrm>
        <a:prstGeom prst="rect">
          <a:avLst/>
        </a:prstGeom>
      </xdr:spPr>
    </xdr:pic>
    <xdr:clientData/>
  </xdr:twoCellAnchor>
  <xdr:twoCellAnchor editAs="oneCell">
    <xdr:from>
      <xdr:col>18</xdr:col>
      <xdr:colOff>600075</xdr:colOff>
      <xdr:row>0</xdr:row>
      <xdr:rowOff>114300</xdr:rowOff>
    </xdr:from>
    <xdr:to>
      <xdr:col>28</xdr:col>
      <xdr:colOff>29347</xdr:colOff>
      <xdr:row>25</xdr:row>
      <xdr:rowOff>134018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2875" y="114300"/>
          <a:ext cx="5525272" cy="478221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54</xdr:row>
      <xdr:rowOff>66675</xdr:rowOff>
    </xdr:from>
    <xdr:to>
      <xdr:col>9</xdr:col>
      <xdr:colOff>48397</xdr:colOff>
      <xdr:row>79</xdr:row>
      <xdr:rowOff>86393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" y="10353675"/>
          <a:ext cx="5525272" cy="4782218"/>
        </a:xfrm>
        <a:prstGeom prst="rect">
          <a:avLst/>
        </a:prstGeom>
      </xdr:spPr>
    </xdr:pic>
    <xdr:clientData/>
  </xdr:twoCellAnchor>
  <xdr:twoCellAnchor editAs="oneCell">
    <xdr:from>
      <xdr:col>18</xdr:col>
      <xdr:colOff>495300</xdr:colOff>
      <xdr:row>26</xdr:row>
      <xdr:rowOff>76200</xdr:rowOff>
    </xdr:from>
    <xdr:to>
      <xdr:col>27</xdr:col>
      <xdr:colOff>534172</xdr:colOff>
      <xdr:row>51</xdr:row>
      <xdr:rowOff>95918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68100" y="5029200"/>
          <a:ext cx="5525272" cy="4782218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52</xdr:row>
      <xdr:rowOff>76200</xdr:rowOff>
    </xdr:from>
    <xdr:to>
      <xdr:col>18</xdr:col>
      <xdr:colOff>96022</xdr:colOff>
      <xdr:row>77</xdr:row>
      <xdr:rowOff>95918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43550" y="9982200"/>
          <a:ext cx="5525272" cy="4782218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52</xdr:row>
      <xdr:rowOff>38100</xdr:rowOff>
    </xdr:from>
    <xdr:to>
      <xdr:col>27</xdr:col>
      <xdr:colOff>257947</xdr:colOff>
      <xdr:row>77</xdr:row>
      <xdr:rowOff>57818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91875" y="9944100"/>
          <a:ext cx="5525272" cy="4782218"/>
        </a:xfrm>
        <a:prstGeom prst="rect">
          <a:avLst/>
        </a:prstGeom>
      </xdr:spPr>
    </xdr:pic>
    <xdr:clientData/>
  </xdr:twoCellAnchor>
  <xdr:twoCellAnchor editAs="oneCell">
    <xdr:from>
      <xdr:col>28</xdr:col>
      <xdr:colOff>209550</xdr:colOff>
      <xdr:row>0</xdr:row>
      <xdr:rowOff>171450</xdr:rowOff>
    </xdr:from>
    <xdr:to>
      <xdr:col>38</xdr:col>
      <xdr:colOff>191349</xdr:colOff>
      <xdr:row>30</xdr:row>
      <xdr:rowOff>67458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278350" y="171450"/>
          <a:ext cx="6077799" cy="56110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1</xdr:row>
      <xdr:rowOff>19050</xdr:rowOff>
    </xdr:from>
    <xdr:to>
      <xdr:col>28</xdr:col>
      <xdr:colOff>572685</xdr:colOff>
      <xdr:row>30</xdr:row>
      <xdr:rowOff>105558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209550"/>
          <a:ext cx="8487960" cy="56110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42</xdr:row>
      <xdr:rowOff>104775</xdr:rowOff>
    </xdr:from>
    <xdr:to>
      <xdr:col>17</xdr:col>
      <xdr:colOff>38100</xdr:colOff>
      <xdr:row>63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476249</xdr:colOff>
      <xdr:row>4</xdr:row>
      <xdr:rowOff>123824</xdr:rowOff>
    </xdr:from>
    <xdr:to>
      <xdr:col>37</xdr:col>
      <xdr:colOff>428624</xdr:colOff>
      <xdr:row>35</xdr:row>
      <xdr:rowOff>57149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380999</xdr:colOff>
      <xdr:row>37</xdr:row>
      <xdr:rowOff>38100</xdr:rowOff>
    </xdr:from>
    <xdr:to>
      <xdr:col>41</xdr:col>
      <xdr:colOff>314324</xdr:colOff>
      <xdr:row>55</xdr:row>
      <xdr:rowOff>100012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219076</xdr:colOff>
      <xdr:row>56</xdr:row>
      <xdr:rowOff>123825</xdr:rowOff>
    </xdr:from>
    <xdr:to>
      <xdr:col>25</xdr:col>
      <xdr:colOff>542926</xdr:colOff>
      <xdr:row>82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38099</xdr:colOff>
      <xdr:row>1</xdr:row>
      <xdr:rowOff>133349</xdr:rowOff>
    </xdr:from>
    <xdr:to>
      <xdr:col>30</xdr:col>
      <xdr:colOff>133350</xdr:colOff>
      <xdr:row>33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IT467/Documents/DWP%20Experiments/DWP%202013/DWP%202013%20Incubations/FT-ICR%20data/FTICR%20rel%25%20transpo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TCR Rel% Transposed"/>
      <sheetName val="FTICR RevisedRel%"/>
      <sheetName val="FITCR Change in PrePost Values"/>
      <sheetName val="FITCR Rel% Transposed _NMS"/>
      <sheetName val="NMS Results"/>
      <sheetName val="Compunds pre v inoculant"/>
      <sheetName val="Sheet1"/>
    </sheetNames>
    <sheetDataSet>
      <sheetData sheetId="0">
        <row r="2">
          <cell r="I2" t="str">
            <v>pre</v>
          </cell>
          <cell r="K2">
            <v>9.7915847424302012</v>
          </cell>
          <cell r="L2">
            <v>1.2976799056232795</v>
          </cell>
          <cell r="M2">
            <v>2.8313016122689736</v>
          </cell>
          <cell r="N2">
            <v>2.3594180102241449</v>
          </cell>
          <cell r="O2">
            <v>0.31458906802988595</v>
          </cell>
          <cell r="P2">
            <v>0.23594180102241447</v>
          </cell>
          <cell r="Q2">
            <v>0.90444357058592217</v>
          </cell>
          <cell r="R2">
            <v>4.8368069209594964</v>
          </cell>
        </row>
        <row r="3">
          <cell r="K3">
            <v>9.4874591057797169</v>
          </cell>
          <cell r="L3">
            <v>1.0905125408942202</v>
          </cell>
          <cell r="M3">
            <v>1.6357688113413305</v>
          </cell>
          <cell r="N3">
            <v>2.6172300981461287</v>
          </cell>
          <cell r="O3">
            <v>0.32715376226826609</v>
          </cell>
          <cell r="P3">
            <v>0.32715376226826609</v>
          </cell>
          <cell r="Q3">
            <v>2.5081788440567068</v>
          </cell>
          <cell r="R3">
            <v>7.1973827699018535</v>
          </cell>
        </row>
        <row r="4">
          <cell r="K4">
            <v>8.9195068890500355</v>
          </cell>
          <cell r="L4">
            <v>2.8281363306744018</v>
          </cell>
          <cell r="M4">
            <v>1.2327773749093547</v>
          </cell>
          <cell r="N4">
            <v>3.0456852791878171</v>
          </cell>
          <cell r="O4">
            <v>1.1602610587382161</v>
          </cell>
          <cell r="P4">
            <v>0.65264684554024655</v>
          </cell>
          <cell r="Q4">
            <v>0.94271211022480061</v>
          </cell>
          <cell r="R4">
            <v>5.5112400290065269</v>
          </cell>
        </row>
        <row r="5">
          <cell r="K5">
            <v>5.5600981193785772</v>
          </cell>
          <cell r="L5">
            <v>2.0441537203597711</v>
          </cell>
          <cell r="M5">
            <v>0.81766148814390838</v>
          </cell>
          <cell r="N5">
            <v>2.2076860179885527</v>
          </cell>
          <cell r="O5">
            <v>0.24529844644317253</v>
          </cell>
          <cell r="P5">
            <v>0.40883074407195419</v>
          </cell>
          <cell r="Q5">
            <v>0.73589533932951756</v>
          </cell>
          <cell r="R5">
            <v>6.2142273098937038</v>
          </cell>
        </row>
        <row r="6">
          <cell r="K6">
            <v>6.1832061068702293</v>
          </cell>
          <cell r="L6">
            <v>0.91603053435114501</v>
          </cell>
          <cell r="M6">
            <v>1.5267175572519085</v>
          </cell>
          <cell r="N6">
            <v>2.3664122137404582</v>
          </cell>
          <cell r="O6">
            <v>0.15267175572519084</v>
          </cell>
          <cell r="P6">
            <v>0.30534351145038169</v>
          </cell>
          <cell r="Q6">
            <v>0.53435114503816794</v>
          </cell>
          <cell r="R6">
            <v>4.9618320610687023</v>
          </cell>
        </row>
        <row r="7">
          <cell r="K7">
            <v>6.2413314840499305</v>
          </cell>
          <cell r="L7">
            <v>1.6643550624133148</v>
          </cell>
          <cell r="M7">
            <v>1.941747572815534</v>
          </cell>
          <cell r="N7">
            <v>1.1095700416088765</v>
          </cell>
          <cell r="O7">
            <v>0.13869625520110956</v>
          </cell>
          <cell r="P7">
            <v>0.41608876560332869</v>
          </cell>
          <cell r="Q7">
            <v>0.27739251040221913</v>
          </cell>
          <cell r="R7">
            <v>2.635228848821082</v>
          </cell>
        </row>
        <row r="8">
          <cell r="K8">
            <v>10.369921164342026</v>
          </cell>
          <cell r="L8">
            <v>3.8811400848999393</v>
          </cell>
          <cell r="M8">
            <v>4.3662825955124314</v>
          </cell>
          <cell r="N8">
            <v>3.4566403881140086</v>
          </cell>
          <cell r="O8">
            <v>0.54578532443905392</v>
          </cell>
          <cell r="P8">
            <v>0.48514251061249242</v>
          </cell>
          <cell r="Q8">
            <v>0.66707095209217704</v>
          </cell>
          <cell r="R8">
            <v>4.8514251061249238</v>
          </cell>
        </row>
        <row r="9">
          <cell r="K9">
            <v>11.004784688995215</v>
          </cell>
          <cell r="L9">
            <v>3.269537480063796</v>
          </cell>
          <cell r="M9">
            <v>3.0303030303030303</v>
          </cell>
          <cell r="N9">
            <v>3.1897926634768741</v>
          </cell>
          <cell r="O9">
            <v>0.63795853269537484</v>
          </cell>
          <cell r="P9">
            <v>7.9744816586921854E-2</v>
          </cell>
          <cell r="Q9">
            <v>0.39872408293460926</v>
          </cell>
          <cell r="R9">
            <v>3.0303030303030303</v>
          </cell>
        </row>
        <row r="10">
          <cell r="K10">
            <v>13.235294117647058</v>
          </cell>
          <cell r="L10">
            <v>3.7925696594427243</v>
          </cell>
          <cell r="M10">
            <v>1.9349845201238389</v>
          </cell>
          <cell r="N10">
            <v>2.4767801857585141</v>
          </cell>
          <cell r="O10">
            <v>0.15479876160990713</v>
          </cell>
          <cell r="P10">
            <v>0.23219814241486067</v>
          </cell>
          <cell r="Q10">
            <v>1.2383900928792571</v>
          </cell>
          <cell r="R10">
            <v>4.3343653250773997</v>
          </cell>
        </row>
        <row r="11">
          <cell r="K11">
            <v>11.083123425692696</v>
          </cell>
          <cell r="L11">
            <v>2.6448362720403025</v>
          </cell>
          <cell r="M11">
            <v>5.7934508816120909</v>
          </cell>
          <cell r="N11">
            <v>1.8891687657430731</v>
          </cell>
          <cell r="O11">
            <v>0.37783375314861462</v>
          </cell>
          <cell r="P11">
            <v>0.75566750629722923</v>
          </cell>
          <cell r="Q11">
            <v>0.12594458438287154</v>
          </cell>
          <cell r="R11">
            <v>1.1335012594458438</v>
          </cell>
        </row>
        <row r="12">
          <cell r="K12">
            <v>5.916795069337442</v>
          </cell>
          <cell r="L12">
            <v>2.0955315870570108</v>
          </cell>
          <cell r="M12">
            <v>0.98613251155624038</v>
          </cell>
          <cell r="N12">
            <v>3.1741140215716488</v>
          </cell>
          <cell r="O12">
            <v>0.98613251155624038</v>
          </cell>
          <cell r="P12">
            <v>0.27734976887519258</v>
          </cell>
          <cell r="Q12">
            <v>1.6024653312788906</v>
          </cell>
          <cell r="R12">
            <v>6.7180277349768875</v>
          </cell>
        </row>
        <row r="13">
          <cell r="K13">
            <v>8.3401139137510167</v>
          </cell>
          <cell r="L13">
            <v>2.5223759153783565</v>
          </cell>
          <cell r="M13">
            <v>1.1798209926769732</v>
          </cell>
          <cell r="N13">
            <v>2.3596419853539463</v>
          </cell>
          <cell r="O13">
            <v>0.89503661513425548</v>
          </cell>
          <cell r="P13">
            <v>0.32546786004882017</v>
          </cell>
          <cell r="Q13">
            <v>1.3425549227013833</v>
          </cell>
          <cell r="R13">
            <v>7.4450772986167619</v>
          </cell>
        </row>
        <row r="14">
          <cell r="K14">
            <v>10.994475138121548</v>
          </cell>
          <cell r="L14">
            <v>3.0939226519337018</v>
          </cell>
          <cell r="M14">
            <v>1.4917127071823204</v>
          </cell>
          <cell r="N14">
            <v>1.988950276243094</v>
          </cell>
          <cell r="O14">
            <v>1.4917127071823204</v>
          </cell>
          <cell r="P14">
            <v>0.49723756906077349</v>
          </cell>
          <cell r="Q14">
            <v>0.60773480662983426</v>
          </cell>
          <cell r="R14">
            <v>4.4751381215469612</v>
          </cell>
        </row>
        <row r="15">
          <cell r="K15">
            <v>6.6699123661148976</v>
          </cell>
          <cell r="L15">
            <v>2.5803310613437196</v>
          </cell>
          <cell r="M15">
            <v>0.97370983446932813</v>
          </cell>
          <cell r="N15">
            <v>2.8237585199610518</v>
          </cell>
          <cell r="O15">
            <v>1.2658227848101267</v>
          </cell>
          <cell r="P15">
            <v>0.48685491723466406</v>
          </cell>
          <cell r="Q15">
            <v>1.801363193768257</v>
          </cell>
          <cell r="R15">
            <v>7.4488802336903603</v>
          </cell>
        </row>
        <row r="16">
          <cell r="K16">
            <v>6.7895815042434888</v>
          </cell>
          <cell r="L16">
            <v>2.4582967515364356</v>
          </cell>
          <cell r="M16">
            <v>1.5510681884694175</v>
          </cell>
          <cell r="N16">
            <v>2.8972783143107987</v>
          </cell>
          <cell r="O16">
            <v>1.0828211881767633</v>
          </cell>
          <cell r="P16">
            <v>0.43898156277436345</v>
          </cell>
          <cell r="Q16">
            <v>2.1656423763535266</v>
          </cell>
          <cell r="R16">
            <v>9.4820017559262517</v>
          </cell>
        </row>
        <row r="17">
          <cell r="K17">
            <v>7.8978622327790973</v>
          </cell>
          <cell r="L17">
            <v>2.3159144893111638</v>
          </cell>
          <cell r="M17">
            <v>2.1971496437054632</v>
          </cell>
          <cell r="N17">
            <v>3.2066508313539193</v>
          </cell>
          <cell r="O17">
            <v>0.89073634204275531</v>
          </cell>
          <cell r="P17">
            <v>0.89073634204275531</v>
          </cell>
          <cell r="Q17">
            <v>0.77197149643705465</v>
          </cell>
          <cell r="R17">
            <v>5.6413301662707838</v>
          </cell>
        </row>
        <row r="18">
          <cell r="K18">
            <v>9.2300334768053567</v>
          </cell>
          <cell r="L18">
            <v>2.7259684361549499</v>
          </cell>
          <cell r="M18">
            <v>2.9172644667623149</v>
          </cell>
          <cell r="N18">
            <v>2.9172644667623149</v>
          </cell>
          <cell r="O18">
            <v>0.62171209947393591</v>
          </cell>
          <cell r="P18">
            <v>0.57388809182209466</v>
          </cell>
          <cell r="Q18">
            <v>0.86083213773314204</v>
          </cell>
          <cell r="R18">
            <v>6.2171209947393589</v>
          </cell>
        </row>
        <row r="19">
          <cell r="K19">
            <v>10.171775008420344</v>
          </cell>
          <cell r="L19">
            <v>2.526103065005052</v>
          </cell>
          <cell r="M19">
            <v>2.7618726844055237</v>
          </cell>
          <cell r="N19">
            <v>3.3681374200067364</v>
          </cell>
          <cell r="O19">
            <v>1.0104412260020208</v>
          </cell>
          <cell r="P19">
            <v>0.67362748400134731</v>
          </cell>
          <cell r="Q19">
            <v>1.0778039744021557</v>
          </cell>
          <cell r="R19">
            <v>6.8373189626136748</v>
          </cell>
        </row>
        <row r="20">
          <cell r="K20">
            <v>9.4181665969024699</v>
          </cell>
          <cell r="L20">
            <v>2.1347844286312263</v>
          </cell>
          <cell r="M20">
            <v>3.5161155295102553</v>
          </cell>
          <cell r="N20">
            <v>2.3440770196735037</v>
          </cell>
          <cell r="O20">
            <v>0.96274591879447469</v>
          </cell>
          <cell r="P20">
            <v>0.46044370029300963</v>
          </cell>
          <cell r="Q20">
            <v>0.75345332775219753</v>
          </cell>
          <cell r="R20">
            <v>5.0230221850146508</v>
          </cell>
        </row>
        <row r="21">
          <cell r="K21">
            <v>10.080183276059564</v>
          </cell>
          <cell r="L21">
            <v>1.9473081328751431</v>
          </cell>
          <cell r="M21">
            <v>4.925544100801833</v>
          </cell>
          <cell r="N21">
            <v>2.0618556701030926</v>
          </cell>
          <cell r="O21">
            <v>0.6872852233676976</v>
          </cell>
          <cell r="P21">
            <v>0.80183276059564723</v>
          </cell>
          <cell r="Q21">
            <v>0.11454753722794959</v>
          </cell>
          <cell r="R21">
            <v>0.91638029782359676</v>
          </cell>
        </row>
        <row r="22">
          <cell r="K22">
            <v>7.4821353509878099</v>
          </cell>
          <cell r="L22">
            <v>5.3383774695250104</v>
          </cell>
          <cell r="M22">
            <v>3.0685161832702814</v>
          </cell>
          <cell r="N22">
            <v>6.515342580916351</v>
          </cell>
          <cell r="O22">
            <v>5.5065153425809168</v>
          </cell>
          <cell r="P22">
            <v>2.4800336275746111</v>
          </cell>
          <cell r="Q22">
            <v>0.96679277007145858</v>
          </cell>
          <cell r="R22">
            <v>5.7587221521647747</v>
          </cell>
        </row>
        <row r="23">
          <cell r="K23">
            <v>6.0421116875190721</v>
          </cell>
          <cell r="L23">
            <v>1.2816600549282882</v>
          </cell>
          <cell r="M23">
            <v>1.1290814769606348</v>
          </cell>
          <cell r="N23">
            <v>2.7769301190112907</v>
          </cell>
          <cell r="O23">
            <v>0.73237717424473603</v>
          </cell>
          <cell r="P23">
            <v>0.21361000915471468</v>
          </cell>
          <cell r="Q23">
            <v>1.2511443393347574</v>
          </cell>
          <cell r="R23">
            <v>6.2862374122673179</v>
          </cell>
        </row>
        <row r="24">
          <cell r="K24">
            <v>5.3811659192825116</v>
          </cell>
          <cell r="L24">
            <v>1.7296604740550929</v>
          </cell>
          <cell r="M24">
            <v>1.0249839846252402</v>
          </cell>
          <cell r="N24">
            <v>2.6905829596412558</v>
          </cell>
          <cell r="O24">
            <v>1.0570147341447791</v>
          </cell>
          <cell r="P24">
            <v>0.28827674567584882</v>
          </cell>
          <cell r="Q24">
            <v>1.2171684817424728</v>
          </cell>
          <cell r="R24">
            <v>6.3741191543882127</v>
          </cell>
        </row>
        <row r="25">
          <cell r="K25">
            <v>4.871626069782752</v>
          </cell>
          <cell r="L25">
            <v>1.184990125082291</v>
          </cell>
          <cell r="M25">
            <v>1.0533245556287032</v>
          </cell>
          <cell r="N25">
            <v>2.3041474654377878</v>
          </cell>
          <cell r="O25">
            <v>0.9874917709019092</v>
          </cell>
          <cell r="P25">
            <v>0.1316655694535879</v>
          </cell>
          <cell r="Q25">
            <v>1.2508229098090848</v>
          </cell>
          <cell r="R25">
            <v>4.4107965766951942</v>
          </cell>
        </row>
        <row r="26">
          <cell r="K26">
            <v>5.7339449541284404</v>
          </cell>
          <cell r="L26">
            <v>1.2041284403669725</v>
          </cell>
          <cell r="M26">
            <v>2.2362385321100917</v>
          </cell>
          <cell r="N26">
            <v>2.6376146788990824</v>
          </cell>
          <cell r="O26">
            <v>0.74541284403669728</v>
          </cell>
          <cell r="P26">
            <v>0.34403669724770641</v>
          </cell>
          <cell r="Q26">
            <v>0.97477064220183485</v>
          </cell>
          <cell r="R26">
            <v>4.0711009174311927</v>
          </cell>
        </row>
        <row r="27">
          <cell r="K27">
            <v>5.5058991776903827</v>
          </cell>
          <cell r="L27">
            <v>2.5384340364676441</v>
          </cell>
          <cell r="M27">
            <v>2.5741866285305686</v>
          </cell>
          <cell r="N27">
            <v>4.5763317840543438</v>
          </cell>
          <cell r="O27">
            <v>1.0368251698248123</v>
          </cell>
          <cell r="P27">
            <v>2.0736503396496246</v>
          </cell>
          <cell r="Q27">
            <v>1.0725777618877368</v>
          </cell>
          <cell r="R27">
            <v>5.1126206649982127</v>
          </cell>
        </row>
        <row r="28">
          <cell r="K28">
            <v>10.667561221066757</v>
          </cell>
          <cell r="L28">
            <v>2.6501174102650116</v>
          </cell>
          <cell r="M28">
            <v>3.1533042603153305</v>
          </cell>
          <cell r="N28">
            <v>3.5558537403555852</v>
          </cell>
          <cell r="O28">
            <v>0.73800738007380073</v>
          </cell>
          <cell r="P28">
            <v>0.73800738007380073</v>
          </cell>
          <cell r="Q28">
            <v>0.73800738007380073</v>
          </cell>
          <cell r="R28">
            <v>4.8976853404897689</v>
          </cell>
        </row>
        <row r="29">
          <cell r="K29">
            <v>8.5883514313919047</v>
          </cell>
          <cell r="L29">
            <v>2.2704837117472851</v>
          </cell>
          <cell r="M29">
            <v>2.9615004935834155</v>
          </cell>
          <cell r="N29">
            <v>3.9486673247778876</v>
          </cell>
          <cell r="O29">
            <v>0.98716683119447191</v>
          </cell>
          <cell r="P29">
            <v>0.29615004935834155</v>
          </cell>
          <cell r="Q29">
            <v>0.29615004935834155</v>
          </cell>
          <cell r="R29">
            <v>2.8627838104639682</v>
          </cell>
        </row>
        <row r="30">
          <cell r="K30">
            <v>5.0586510263929618</v>
          </cell>
          <cell r="L30">
            <v>1.2463343108504399</v>
          </cell>
          <cell r="M30">
            <v>1.7595307917888563</v>
          </cell>
          <cell r="N30">
            <v>3.0058651026392962</v>
          </cell>
          <cell r="O30">
            <v>1.466275659824047</v>
          </cell>
          <cell r="P30">
            <v>0.43988269794721407</v>
          </cell>
          <cell r="Q30">
            <v>1.0263929618768328</v>
          </cell>
          <cell r="R30">
            <v>3.6656891495601172</v>
          </cell>
        </row>
        <row r="31">
          <cell r="K31">
            <v>6.9917203311867526</v>
          </cell>
          <cell r="L31">
            <v>2.1159153633854646</v>
          </cell>
          <cell r="M31">
            <v>3.1278748850045996</v>
          </cell>
          <cell r="N31">
            <v>2.0239190432382705</v>
          </cell>
          <cell r="O31">
            <v>0.64397424103035883</v>
          </cell>
          <cell r="P31">
            <v>0.82796688132474705</v>
          </cell>
          <cell r="Q31">
            <v>1.0119595216191353</v>
          </cell>
          <cell r="R31">
            <v>2.2079116835326587</v>
          </cell>
        </row>
        <row r="32">
          <cell r="K32">
            <v>4.6909667194928684</v>
          </cell>
          <cell r="L32">
            <v>0.98256735340729007</v>
          </cell>
          <cell r="M32">
            <v>0.6339144215530903</v>
          </cell>
          <cell r="N32">
            <v>1.5530903328050714</v>
          </cell>
          <cell r="O32">
            <v>0.31695721077654515</v>
          </cell>
          <cell r="P32">
            <v>3.1695721077654518E-2</v>
          </cell>
          <cell r="Q32">
            <v>0.91917591125198095</v>
          </cell>
          <cell r="R32">
            <v>4.4057052297939778</v>
          </cell>
        </row>
        <row r="33">
          <cell r="K33">
            <v>4.4761595848199809</v>
          </cell>
          <cell r="L33">
            <v>1.0055141096334739</v>
          </cell>
          <cell r="M33">
            <v>0.71359065844956215</v>
          </cell>
          <cell r="N33">
            <v>2.173207914369121</v>
          </cell>
          <cell r="O33">
            <v>0.35679532922478108</v>
          </cell>
          <cell r="P33">
            <v>0.19461563412260785</v>
          </cell>
          <cell r="Q33">
            <v>1.1352578657152124</v>
          </cell>
          <cell r="R33">
            <v>4.2491080116769382</v>
          </cell>
        </row>
        <row r="34">
          <cell r="K34">
            <v>3.4194831013916498</v>
          </cell>
          <cell r="L34">
            <v>1.2326043737574552</v>
          </cell>
          <cell r="M34">
            <v>0.75546719681908547</v>
          </cell>
          <cell r="N34">
            <v>2.107355864811133</v>
          </cell>
          <cell r="O34">
            <v>0.51689860834990065</v>
          </cell>
          <cell r="P34">
            <v>0.11928429423459244</v>
          </cell>
          <cell r="Q34">
            <v>0.91451292246520877</v>
          </cell>
          <cell r="R34">
            <v>5.4075546719681906</v>
          </cell>
        </row>
        <row r="35">
          <cell r="K35">
            <v>3.7647058823529411</v>
          </cell>
          <cell r="L35">
            <v>1.0420168067226891</v>
          </cell>
          <cell r="M35">
            <v>0.70588235294117652</v>
          </cell>
          <cell r="N35">
            <v>2.0168067226890756</v>
          </cell>
          <cell r="O35">
            <v>0.50420168067226889</v>
          </cell>
          <cell r="P35">
            <v>0.26890756302521007</v>
          </cell>
          <cell r="Q35">
            <v>1.0420168067226891</v>
          </cell>
          <cell r="R35">
            <v>4.4705882352941178</v>
          </cell>
        </row>
        <row r="36">
          <cell r="K36">
            <v>4.3417366946778708</v>
          </cell>
          <cell r="L36">
            <v>0.98039215686274506</v>
          </cell>
          <cell r="M36">
            <v>0.87535014005602241</v>
          </cell>
          <cell r="N36">
            <v>2.1358543417366946</v>
          </cell>
          <cell r="O36">
            <v>0.38515406162464988</v>
          </cell>
          <cell r="P36">
            <v>0.28011204481792717</v>
          </cell>
          <cell r="Q36">
            <v>0.87535014005602241</v>
          </cell>
          <cell r="R36">
            <v>4.2016806722689077</v>
          </cell>
        </row>
        <row r="37">
          <cell r="K37">
            <v>6.3851699279093719</v>
          </cell>
          <cell r="L37">
            <v>1.3731548232063164</v>
          </cell>
          <cell r="M37">
            <v>1.8194301407483693</v>
          </cell>
          <cell r="N37">
            <v>2.6776519052523171</v>
          </cell>
          <cell r="O37">
            <v>0.48060418812221078</v>
          </cell>
          <cell r="P37">
            <v>0.65224854102300034</v>
          </cell>
          <cell r="Q37">
            <v>0.92687950566426369</v>
          </cell>
          <cell r="R37">
            <v>4.4970820460006866</v>
          </cell>
        </row>
        <row r="38">
          <cell r="K38">
            <v>7.1407050316360348</v>
          </cell>
          <cell r="L38">
            <v>1.687255197348599</v>
          </cell>
          <cell r="M38">
            <v>2.1994576679722808</v>
          </cell>
          <cell r="N38">
            <v>2.8623079240735163</v>
          </cell>
          <cell r="O38">
            <v>0.42181379933714974</v>
          </cell>
          <cell r="P38">
            <v>0.57246158481470322</v>
          </cell>
          <cell r="Q38">
            <v>1.2353118409159385</v>
          </cell>
          <cell r="R38">
            <v>4.7604700210906898</v>
          </cell>
        </row>
        <row r="39">
          <cell r="K39">
            <v>6.9344120196475005</v>
          </cell>
          <cell r="L39">
            <v>1.3002022536839064</v>
          </cell>
          <cell r="M39">
            <v>1.9936434556486564</v>
          </cell>
          <cell r="N39">
            <v>2.4848309737070209</v>
          </cell>
          <cell r="O39">
            <v>0.34672060098237506</v>
          </cell>
          <cell r="P39">
            <v>0.40450736781277086</v>
          </cell>
          <cell r="Q39">
            <v>1.126841953192719</v>
          </cell>
          <cell r="R39">
            <v>4.8540884137532503</v>
          </cell>
        </row>
        <row r="40">
          <cell r="K40">
            <v>5.5039313795568265</v>
          </cell>
          <cell r="L40">
            <v>4.1458184417441029</v>
          </cell>
          <cell r="M40">
            <v>2.5375268048606148</v>
          </cell>
          <cell r="N40">
            <v>5.182273052180129</v>
          </cell>
          <cell r="O40">
            <v>0.75053609721229453</v>
          </cell>
          <cell r="P40">
            <v>1.7512508934953539</v>
          </cell>
          <cell r="Q40">
            <v>1.2151536812008576</v>
          </cell>
          <cell r="R40">
            <v>4.753395282344532</v>
          </cell>
        </row>
        <row r="41">
          <cell r="K41">
            <v>7.1071953010279003</v>
          </cell>
          <cell r="L41">
            <v>1.3215859030837005</v>
          </cell>
          <cell r="M41">
            <v>1.8208516886930983</v>
          </cell>
          <cell r="N41">
            <v>2.525697503671072</v>
          </cell>
          <cell r="O41">
            <v>0.49926578560939794</v>
          </cell>
          <cell r="P41">
            <v>0.55800293685756241</v>
          </cell>
          <cell r="Q41">
            <v>0.9397944199706314</v>
          </cell>
          <cell r="R41">
            <v>3.4948604992657857</v>
          </cell>
        </row>
        <row r="42">
          <cell r="K42">
            <v>9.9578705476828802</v>
          </cell>
          <cell r="L42">
            <v>2.8724626579854462</v>
          </cell>
          <cell r="M42">
            <v>1.4553810800459595</v>
          </cell>
          <cell r="N42">
            <v>3.4469551895825354</v>
          </cell>
          <cell r="O42">
            <v>1.2255840674071237</v>
          </cell>
          <cell r="P42">
            <v>0.4595940252776714</v>
          </cell>
          <cell r="Q42">
            <v>0.99578705476828799</v>
          </cell>
          <cell r="R42">
            <v>4.8257372654155493</v>
          </cell>
        </row>
        <row r="43">
          <cell r="K43">
            <v>8.8077336197636953</v>
          </cell>
          <cell r="L43">
            <v>2.7210884353741496</v>
          </cell>
          <cell r="M43">
            <v>1.6111707841031149</v>
          </cell>
          <cell r="N43">
            <v>3.8310060866451843</v>
          </cell>
          <cell r="O43">
            <v>0.85929108485499461</v>
          </cell>
          <cell r="P43">
            <v>0.39384174722520587</v>
          </cell>
          <cell r="Q43">
            <v>2.3988542785535265</v>
          </cell>
          <cell r="R43">
            <v>10.41890440386681</v>
          </cell>
        </row>
        <row r="44">
          <cell r="K44">
            <v>10.502283105022832</v>
          </cell>
          <cell r="L44">
            <v>2.9223744292237441</v>
          </cell>
          <cell r="M44">
            <v>2.0091324200913241</v>
          </cell>
          <cell r="N44">
            <v>3.6529680365296802</v>
          </cell>
          <cell r="O44">
            <v>1.1872146118721461</v>
          </cell>
          <cell r="P44">
            <v>0.68493150684931503</v>
          </cell>
          <cell r="Q44">
            <v>0.45662100456621002</v>
          </cell>
          <cell r="R44">
            <v>4.7031963470319633</v>
          </cell>
        </row>
        <row r="45">
          <cell r="K45">
            <v>8.6797957695113048</v>
          </cell>
          <cell r="L45">
            <v>2.2975929978118161</v>
          </cell>
          <cell r="M45">
            <v>1.6046681254558717</v>
          </cell>
          <cell r="N45">
            <v>3.2458059810357405</v>
          </cell>
          <cell r="O45">
            <v>1.0211524434719184</v>
          </cell>
          <cell r="P45">
            <v>0.69292487235594458</v>
          </cell>
          <cell r="Q45">
            <v>0.83880379285193285</v>
          </cell>
          <cell r="R45">
            <v>6.1633843909555068</v>
          </cell>
        </row>
        <row r="46">
          <cell r="K46">
            <v>8.7794432548179877</v>
          </cell>
          <cell r="L46">
            <v>3.2119914346895073</v>
          </cell>
          <cell r="M46">
            <v>1.998572448251249</v>
          </cell>
          <cell r="N46">
            <v>3.4975017844396858</v>
          </cell>
          <cell r="O46">
            <v>1.2847965738758029</v>
          </cell>
          <cell r="P46">
            <v>0.7137758743754461</v>
          </cell>
          <cell r="Q46">
            <v>1.4632405424696646</v>
          </cell>
          <cell r="R46">
            <v>7.7087794432548176</v>
          </cell>
        </row>
        <row r="47">
          <cell r="K47">
            <v>9.9764336213668496</v>
          </cell>
          <cell r="L47">
            <v>2.56611678449856</v>
          </cell>
          <cell r="M47">
            <v>3.1683686829012832</v>
          </cell>
          <cell r="N47">
            <v>4.0848389630793402</v>
          </cell>
          <cell r="O47">
            <v>0.8902854150301126</v>
          </cell>
          <cell r="P47">
            <v>0.9164702801780571</v>
          </cell>
          <cell r="Q47">
            <v>0.83791568473422362</v>
          </cell>
          <cell r="R47">
            <v>5.1060487038491749</v>
          </cell>
        </row>
        <row r="48">
          <cell r="K48">
            <v>10.666987719720684</v>
          </cell>
          <cell r="L48">
            <v>2.7450036118468577</v>
          </cell>
          <cell r="M48">
            <v>3.1543462557187576</v>
          </cell>
          <cell r="N48">
            <v>3.635925836744522</v>
          </cell>
          <cell r="O48">
            <v>0.62605345533349388</v>
          </cell>
          <cell r="P48">
            <v>0.62605345533349388</v>
          </cell>
          <cell r="Q48">
            <v>0.84276426679508787</v>
          </cell>
          <cell r="R48">
            <v>5.9715868047194798</v>
          </cell>
        </row>
        <row r="49">
          <cell r="K49">
            <v>11.245808614908434</v>
          </cell>
          <cell r="L49">
            <v>2.6566933195769926</v>
          </cell>
          <cell r="M49">
            <v>2.7340727366520508</v>
          </cell>
          <cell r="N49">
            <v>3.7142120196027855</v>
          </cell>
          <cell r="O49">
            <v>0.87696672685065769</v>
          </cell>
          <cell r="P49">
            <v>0.74800103172556098</v>
          </cell>
          <cell r="Q49">
            <v>1.1606912561258704</v>
          </cell>
          <cell r="R49">
            <v>7.2736652050554556</v>
          </cell>
        </row>
        <row r="50">
          <cell r="K50">
            <v>9.6871569703622384</v>
          </cell>
          <cell r="L50">
            <v>3.0186608122941823</v>
          </cell>
          <cell r="M50">
            <v>2.030735455543359</v>
          </cell>
          <cell r="N50">
            <v>3.0461031833150383</v>
          </cell>
          <cell r="O50">
            <v>1.4270032930845225</v>
          </cell>
          <cell r="P50">
            <v>0.686059275521405</v>
          </cell>
          <cell r="Q50">
            <v>1.37211855104281</v>
          </cell>
          <cell r="R50">
            <v>7.3271130625686061</v>
          </cell>
        </row>
        <row r="51">
          <cell r="K51">
            <v>10.647639956092206</v>
          </cell>
          <cell r="L51">
            <v>2.0856201975850714</v>
          </cell>
          <cell r="M51">
            <v>3.2930845225027441</v>
          </cell>
          <cell r="N51">
            <v>2.689352360043908</v>
          </cell>
          <cell r="O51">
            <v>0.87815587266739847</v>
          </cell>
          <cell r="P51">
            <v>0.82327113062568602</v>
          </cell>
          <cell r="Q51">
            <v>0.27442371020856204</v>
          </cell>
          <cell r="R51">
            <v>2.9637760702524698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1"/>
  <sheetViews>
    <sheetView tabSelected="1" workbookViewId="0">
      <selection activeCell="P14" sqref="P14"/>
    </sheetView>
  </sheetViews>
  <sheetFormatPr defaultRowHeight="15" x14ac:dyDescent="0.25"/>
  <cols>
    <col min="2" max="2" width="12.85546875" style="11" customWidth="1"/>
    <col min="3" max="3" width="6" style="11" customWidth="1"/>
    <col min="4" max="4" width="9.5703125" style="11" customWidth="1"/>
    <col min="5" max="5" width="8.85546875" style="11" customWidth="1"/>
    <col min="6" max="6" width="12.140625" style="11" customWidth="1"/>
    <col min="7" max="7" width="11.5703125" style="11" customWidth="1"/>
    <col min="8" max="8" width="9.140625" style="11"/>
    <col min="9" max="9" width="8.5703125" style="11" customWidth="1"/>
  </cols>
  <sheetData>
    <row r="1" spans="1:105" ht="30.75" thickBot="1" x14ac:dyDescent="0.3">
      <c r="A1" t="s">
        <v>0</v>
      </c>
      <c r="B1" s="1" t="s">
        <v>1</v>
      </c>
      <c r="C1" s="2" t="s">
        <v>351</v>
      </c>
      <c r="D1" s="3" t="s">
        <v>3</v>
      </c>
      <c r="E1" s="3" t="s">
        <v>4</v>
      </c>
      <c r="F1" s="3" t="s">
        <v>352</v>
      </c>
      <c r="G1" s="3" t="s">
        <v>258</v>
      </c>
      <c r="H1" s="3" t="s">
        <v>259</v>
      </c>
      <c r="I1" s="4" t="s">
        <v>353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44</v>
      </c>
      <c r="S1" s="16" t="s">
        <v>93</v>
      </c>
      <c r="T1" s="16" t="s">
        <v>94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  <c r="AE1" t="s">
        <v>270</v>
      </c>
      <c r="AF1" t="s">
        <v>271</v>
      </c>
      <c r="AG1" t="s">
        <v>271</v>
      </c>
      <c r="AH1" t="s">
        <v>272</v>
      </c>
      <c r="AI1" t="s">
        <v>273</v>
      </c>
      <c r="AJ1" t="s">
        <v>274</v>
      </c>
      <c r="AK1" t="s">
        <v>275</v>
      </c>
      <c r="AL1" t="s">
        <v>276</v>
      </c>
      <c r="AM1" t="s">
        <v>277</v>
      </c>
      <c r="AN1" t="s">
        <v>278</v>
      </c>
      <c r="AO1" t="s">
        <v>279</v>
      </c>
      <c r="AP1" t="s">
        <v>280</v>
      </c>
      <c r="AQ1" t="s">
        <v>281</v>
      </c>
      <c r="AR1" t="s">
        <v>282</v>
      </c>
      <c r="AS1" t="s">
        <v>283</v>
      </c>
      <c r="AT1" t="s">
        <v>284</v>
      </c>
      <c r="AU1" t="s">
        <v>285</v>
      </c>
      <c r="AV1" t="s">
        <v>286</v>
      </c>
      <c r="AW1" t="s">
        <v>287</v>
      </c>
      <c r="AX1" t="s">
        <v>288</v>
      </c>
      <c r="AY1" t="s">
        <v>289</v>
      </c>
      <c r="AZ1" t="s">
        <v>290</v>
      </c>
      <c r="BA1" t="s">
        <v>291</v>
      </c>
      <c r="BB1" t="s">
        <v>292</v>
      </c>
      <c r="BC1" t="s">
        <v>293</v>
      </c>
      <c r="BD1" t="s">
        <v>294</v>
      </c>
      <c r="BE1" t="s">
        <v>295</v>
      </c>
      <c r="BF1" t="s">
        <v>296</v>
      </c>
      <c r="BG1" t="s">
        <v>297</v>
      </c>
      <c r="BH1" t="s">
        <v>298</v>
      </c>
      <c r="BI1" t="s">
        <v>299</v>
      </c>
      <c r="BJ1" t="s">
        <v>300</v>
      </c>
      <c r="BK1" t="s">
        <v>301</v>
      </c>
      <c r="BL1" t="s">
        <v>302</v>
      </c>
      <c r="BM1" t="s">
        <v>303</v>
      </c>
      <c r="BN1" t="s">
        <v>304</v>
      </c>
      <c r="BO1" t="s">
        <v>305</v>
      </c>
      <c r="BP1" t="s">
        <v>306</v>
      </c>
      <c r="BQ1" t="s">
        <v>307</v>
      </c>
      <c r="BR1" t="s">
        <v>308</v>
      </c>
      <c r="BS1" t="s">
        <v>309</v>
      </c>
      <c r="BT1" t="s">
        <v>310</v>
      </c>
      <c r="BU1" t="s">
        <v>311</v>
      </c>
      <c r="BV1" t="s">
        <v>312</v>
      </c>
      <c r="BW1" t="s">
        <v>313</v>
      </c>
      <c r="BX1" t="s">
        <v>314</v>
      </c>
      <c r="BY1" t="s">
        <v>315</v>
      </c>
      <c r="BZ1" t="s">
        <v>316</v>
      </c>
      <c r="CA1" t="s">
        <v>317</v>
      </c>
      <c r="CB1" t="s">
        <v>318</v>
      </c>
      <c r="CC1" t="s">
        <v>319</v>
      </c>
      <c r="CD1" t="s">
        <v>320</v>
      </c>
      <c r="CE1" t="s">
        <v>321</v>
      </c>
      <c r="CF1" t="s">
        <v>322</v>
      </c>
      <c r="CG1" t="s">
        <v>323</v>
      </c>
      <c r="CH1" t="s">
        <v>324</v>
      </c>
      <c r="CI1" t="s">
        <v>325</v>
      </c>
      <c r="CJ1" t="s">
        <v>326</v>
      </c>
      <c r="CK1" t="s">
        <v>327</v>
      </c>
      <c r="CL1" t="s">
        <v>328</v>
      </c>
      <c r="CM1" t="s">
        <v>329</v>
      </c>
      <c r="CN1" t="s">
        <v>330</v>
      </c>
      <c r="CO1" t="s">
        <v>331</v>
      </c>
      <c r="CP1" t="s">
        <v>332</v>
      </c>
      <c r="CQ1" t="s">
        <v>333</v>
      </c>
      <c r="CR1" t="s">
        <v>334</v>
      </c>
      <c r="CS1" t="s">
        <v>335</v>
      </c>
      <c r="CT1" t="s">
        <v>336</v>
      </c>
      <c r="CU1" t="s">
        <v>337</v>
      </c>
      <c r="CV1" t="s">
        <v>338</v>
      </c>
      <c r="CW1" t="s">
        <v>339</v>
      </c>
      <c r="CX1" t="s">
        <v>340</v>
      </c>
      <c r="CY1" t="s">
        <v>341</v>
      </c>
      <c r="CZ1" t="s">
        <v>342</v>
      </c>
      <c r="DA1" t="s">
        <v>343</v>
      </c>
    </row>
    <row r="2" spans="1:105" x14ac:dyDescent="0.25">
      <c r="A2" t="str">
        <f>CONCATENATE(D2, " ", H2)</f>
        <v>11A 1. Pre-incubation</v>
      </c>
      <c r="B2" s="6" t="s">
        <v>17</v>
      </c>
      <c r="C2" s="7">
        <v>1</v>
      </c>
      <c r="D2" s="8" t="s">
        <v>18</v>
      </c>
      <c r="E2" s="9">
        <v>11</v>
      </c>
      <c r="F2" s="10">
        <v>15</v>
      </c>
      <c r="G2" s="17" t="s">
        <v>344</v>
      </c>
      <c r="H2" s="17" t="s">
        <v>345</v>
      </c>
      <c r="I2" s="11">
        <v>0</v>
      </c>
      <c r="J2">
        <f>'[1]FITCR Rel% Transposed'!K2/SUM('[1]FITCR Rel% Transposed'!$K2:$R2)*100</f>
        <v>43.379790940766554</v>
      </c>
      <c r="K2">
        <f>'[1]FITCR Rel% Transposed'!L2/SUM('[1]FITCR Rel% Transposed'!$K2:$R2)*100</f>
        <v>5.7491289198606275</v>
      </c>
      <c r="L2">
        <f>'[1]FITCR Rel% Transposed'!M2/SUM('[1]FITCR Rel% Transposed'!$K2:$R2)*100</f>
        <v>12.543554006968641</v>
      </c>
      <c r="M2">
        <f>'[1]FITCR Rel% Transposed'!N2/SUM('[1]FITCR Rel% Transposed'!$K2:$R2)*100</f>
        <v>10.452961672473869</v>
      </c>
      <c r="N2">
        <f>'[1]FITCR Rel% Transposed'!O2/SUM('[1]FITCR Rel% Transposed'!$K2:$R2)*100</f>
        <v>1.3937282229965158</v>
      </c>
      <c r="O2">
        <f>'[1]FITCR Rel% Transposed'!P2/SUM('[1]FITCR Rel% Transposed'!$K2:$R2)*100</f>
        <v>1.0452961672473868</v>
      </c>
      <c r="P2">
        <f>'[1]FITCR Rel% Transposed'!Q2/SUM('[1]FITCR Rel% Transposed'!$K2:$R2)*100</f>
        <v>4.006968641114983</v>
      </c>
      <c r="Q2">
        <f>'[1]FITCR Rel% Transposed'!R2/SUM('[1]FITCR Rel% Transposed'!$K2:$R2)*100</f>
        <v>21.428571428571427</v>
      </c>
      <c r="R2">
        <v>22.571765631144316</v>
      </c>
      <c r="S2">
        <v>0.61616000000000004</v>
      </c>
      <c r="T2">
        <v>-0.53361999999999998</v>
      </c>
      <c r="U2">
        <v>4.1650793650000004</v>
      </c>
      <c r="V2">
        <v>0.95238095199999995</v>
      </c>
      <c r="W2">
        <v>7.3650793649999997</v>
      </c>
      <c r="X2">
        <v>5.6761904760000004</v>
      </c>
      <c r="Y2">
        <v>0.101587302</v>
      </c>
      <c r="Z2">
        <v>1.2698413E-2</v>
      </c>
      <c r="AA2">
        <v>0.50793650800000001</v>
      </c>
      <c r="AB2">
        <v>0.114285714</v>
      </c>
      <c r="AC2">
        <v>3.8095237999999997E-2</v>
      </c>
      <c r="AD2">
        <v>1.346031746</v>
      </c>
      <c r="AE2">
        <v>3.8095237999999997E-2</v>
      </c>
      <c r="AF2">
        <v>0</v>
      </c>
      <c r="AG2">
        <v>0.27936507900000002</v>
      </c>
      <c r="AH2">
        <v>0.74920634900000005</v>
      </c>
      <c r="AI2">
        <v>1.2698413E-2</v>
      </c>
      <c r="AJ2">
        <v>0</v>
      </c>
      <c r="AK2">
        <v>0.71111111100000002</v>
      </c>
      <c r="AL2">
        <v>2.5396825000000001E-2</v>
      </c>
      <c r="AM2">
        <v>0</v>
      </c>
      <c r="AN2">
        <v>0.431746032</v>
      </c>
      <c r="AO2">
        <v>5.0793651000000002E-2</v>
      </c>
      <c r="AP2">
        <v>2.5396825000000001E-2</v>
      </c>
      <c r="AQ2">
        <v>0.39365079400000003</v>
      </c>
      <c r="AR2">
        <v>0</v>
      </c>
      <c r="AS2">
        <v>0.86349206300000003</v>
      </c>
      <c r="AT2">
        <v>1.2698413E-2</v>
      </c>
      <c r="AU2">
        <v>0.35555555599999999</v>
      </c>
      <c r="AV2">
        <v>0.35555555599999999</v>
      </c>
      <c r="AW2">
        <v>1.2698413E-2</v>
      </c>
      <c r="AX2">
        <v>2.5396825000000001E-2</v>
      </c>
      <c r="AY2">
        <v>5.0793651000000002E-2</v>
      </c>
      <c r="AZ2">
        <v>0.52063492099999997</v>
      </c>
      <c r="BA2">
        <v>0.64761904800000003</v>
      </c>
      <c r="BB2">
        <v>0.53333333299999997</v>
      </c>
      <c r="BC2">
        <v>0</v>
      </c>
      <c r="BD2">
        <v>7.6190475999999993E-2</v>
      </c>
      <c r="BE2">
        <v>0.41904761899999998</v>
      </c>
      <c r="BF2">
        <v>2.1206349210000002</v>
      </c>
      <c r="BG2">
        <v>7.6190475999999993E-2</v>
      </c>
      <c r="BH2">
        <v>0</v>
      </c>
      <c r="BI2">
        <v>3.8095237999999997E-2</v>
      </c>
      <c r="BJ2">
        <v>1.2698413E-2</v>
      </c>
      <c r="BK2">
        <v>7.6190475999999993E-2</v>
      </c>
      <c r="BL2">
        <v>0</v>
      </c>
      <c r="BM2">
        <v>0</v>
      </c>
      <c r="BN2">
        <v>2.5396825000000001E-2</v>
      </c>
      <c r="BO2">
        <v>6.3492063000000001E-2</v>
      </c>
      <c r="BP2">
        <v>1.93015873</v>
      </c>
      <c r="BQ2">
        <v>1.2698413E-2</v>
      </c>
      <c r="BR2">
        <v>0</v>
      </c>
      <c r="BS2">
        <v>1.2698413E-2</v>
      </c>
      <c r="BT2">
        <v>2.5396825000000001E-2</v>
      </c>
      <c r="BU2">
        <v>0</v>
      </c>
      <c r="BV2">
        <v>0</v>
      </c>
      <c r="BW2">
        <v>0</v>
      </c>
      <c r="BX2">
        <v>0</v>
      </c>
      <c r="BY2">
        <v>0</v>
      </c>
      <c r="BZ2">
        <v>6.3492063000000001E-2</v>
      </c>
      <c r="CA2">
        <v>0</v>
      </c>
      <c r="CB2">
        <v>0</v>
      </c>
      <c r="CC2">
        <v>3.8095237999999997E-2</v>
      </c>
      <c r="CD2">
        <v>0</v>
      </c>
      <c r="CE2">
        <v>1.2698413E-2</v>
      </c>
      <c r="CF2">
        <v>1.2698413E-2</v>
      </c>
      <c r="CG2">
        <v>1.2698413E-2</v>
      </c>
      <c r="CH2">
        <v>1.2698413E-2</v>
      </c>
      <c r="CI2">
        <v>0</v>
      </c>
      <c r="CJ2">
        <v>0</v>
      </c>
      <c r="CK2">
        <v>3.8095237999999997E-2</v>
      </c>
      <c r="CL2">
        <v>1.2698413E-2</v>
      </c>
      <c r="CM2">
        <v>0.101587302</v>
      </c>
      <c r="CN2">
        <v>4.6349206350000003</v>
      </c>
      <c r="CO2">
        <v>5.1428571429999996</v>
      </c>
      <c r="CP2">
        <v>3.9619047620000001</v>
      </c>
      <c r="CQ2">
        <v>6.3492063000000001E-2</v>
      </c>
      <c r="CR2">
        <v>5.7269841269999997</v>
      </c>
      <c r="CS2">
        <v>5.0793651000000002E-2</v>
      </c>
      <c r="CT2">
        <v>5.4349206350000001</v>
      </c>
      <c r="CU2">
        <v>4.9015873020000003</v>
      </c>
      <c r="CV2">
        <v>2.7428571430000002</v>
      </c>
      <c r="CW2">
        <v>5.3079365080000001</v>
      </c>
      <c r="CX2">
        <v>5.7396825400000004</v>
      </c>
      <c r="CY2">
        <v>8.8888888999999999E-2</v>
      </c>
      <c r="CZ2">
        <v>0.78730158699999997</v>
      </c>
      <c r="DA2">
        <v>4.0253968249999996</v>
      </c>
    </row>
    <row r="3" spans="1:105" x14ac:dyDescent="0.25">
      <c r="A3" t="str">
        <f t="shared" ref="A3:A51" si="0">CONCATENATE(D3, " ", H3)</f>
        <v>11C 1. Pre-incubation</v>
      </c>
      <c r="B3" s="12" t="s">
        <v>17</v>
      </c>
      <c r="C3" s="7">
        <v>1</v>
      </c>
      <c r="D3" s="13" t="s">
        <v>21</v>
      </c>
      <c r="E3" s="14">
        <v>11</v>
      </c>
      <c r="F3" s="15">
        <v>150</v>
      </c>
      <c r="G3" s="18" t="s">
        <v>346</v>
      </c>
      <c r="H3" s="17" t="s">
        <v>345</v>
      </c>
      <c r="I3" s="11">
        <v>0</v>
      </c>
      <c r="J3">
        <f>'[1]FITCR Rel% Transposed'!K3/SUM('[1]FITCR Rel% Transposed'!$K3:$R3)*100</f>
        <v>37.662337662337663</v>
      </c>
      <c r="K3">
        <f>'[1]FITCR Rel% Transposed'!L3/SUM('[1]FITCR Rel% Transposed'!$K3:$R3)*100</f>
        <v>4.329004329004329</v>
      </c>
      <c r="L3">
        <f>'[1]FITCR Rel% Transposed'!M3/SUM('[1]FITCR Rel% Transposed'!$K3:$R3)*100</f>
        <v>6.4935064935064926</v>
      </c>
      <c r="M3">
        <f>'[1]FITCR Rel% Transposed'!N3/SUM('[1]FITCR Rel% Transposed'!$K3:$R3)*100</f>
        <v>10.38961038961039</v>
      </c>
      <c r="N3">
        <f>'[1]FITCR Rel% Transposed'!O3/SUM('[1]FITCR Rel% Transposed'!$K3:$R3)*100</f>
        <v>1.2987012987012987</v>
      </c>
      <c r="O3">
        <f>'[1]FITCR Rel% Transposed'!P3/SUM('[1]FITCR Rel% Transposed'!$K3:$R3)*100</f>
        <v>1.2987012987012987</v>
      </c>
      <c r="P3">
        <f>'[1]FITCR Rel% Transposed'!Q3/SUM('[1]FITCR Rel% Transposed'!$K3:$R3)*100</f>
        <v>9.9567099567099575</v>
      </c>
      <c r="Q3">
        <f>'[1]FITCR Rel% Transposed'!R3/SUM('[1]FITCR Rel% Transposed'!$K3:$R3)*100</f>
        <v>28.571428571428569</v>
      </c>
      <c r="R3">
        <v>25.190839694656489</v>
      </c>
      <c r="S3">
        <v>-0.40677000000000002</v>
      </c>
      <c r="T3">
        <v>-0.90161999999999998</v>
      </c>
      <c r="U3">
        <v>16.239316240000001</v>
      </c>
      <c r="V3">
        <v>0.85470085500000004</v>
      </c>
      <c r="W3">
        <v>8.5470085470000008</v>
      </c>
      <c r="X3">
        <v>3.4188034190000001</v>
      </c>
      <c r="Y3">
        <v>0</v>
      </c>
      <c r="Z3">
        <v>0</v>
      </c>
      <c r="AA3">
        <v>0.42735042699999998</v>
      </c>
      <c r="AB3">
        <v>0</v>
      </c>
      <c r="AC3">
        <v>0</v>
      </c>
      <c r="AD3">
        <v>1.709401709</v>
      </c>
      <c r="AE3">
        <v>0.42735042699999998</v>
      </c>
      <c r="AF3">
        <v>0</v>
      </c>
      <c r="AG3">
        <v>0.42735042699999998</v>
      </c>
      <c r="AH3">
        <v>0.42735042699999998</v>
      </c>
      <c r="AI3">
        <v>0</v>
      </c>
      <c r="AJ3">
        <v>0</v>
      </c>
      <c r="AK3">
        <v>0</v>
      </c>
      <c r="AL3">
        <v>0</v>
      </c>
      <c r="AM3">
        <v>0</v>
      </c>
      <c r="AN3">
        <v>0.42735042699999998</v>
      </c>
      <c r="AO3">
        <v>0</v>
      </c>
      <c r="AP3">
        <v>0.42735042699999998</v>
      </c>
      <c r="AQ3">
        <v>0</v>
      </c>
      <c r="AR3">
        <v>0</v>
      </c>
      <c r="AS3">
        <v>0.85470085500000004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0.42735042699999998</v>
      </c>
      <c r="BG3">
        <v>0</v>
      </c>
      <c r="BH3">
        <v>0.42735042699999998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0.42735042699999998</v>
      </c>
      <c r="BT3">
        <v>0.42735042699999998</v>
      </c>
      <c r="BU3">
        <v>0</v>
      </c>
      <c r="BV3">
        <v>0</v>
      </c>
      <c r="BW3">
        <v>0.42735042699999998</v>
      </c>
      <c r="BX3">
        <v>0</v>
      </c>
      <c r="BY3">
        <v>0</v>
      </c>
      <c r="BZ3">
        <v>1.2820512820000001</v>
      </c>
      <c r="CA3">
        <v>0</v>
      </c>
      <c r="CB3">
        <v>0</v>
      </c>
      <c r="CC3">
        <v>0.42735042699999998</v>
      </c>
      <c r="CD3">
        <v>0</v>
      </c>
      <c r="CE3">
        <v>0</v>
      </c>
      <c r="CF3">
        <v>0.85470085500000004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0.42735042699999998</v>
      </c>
      <c r="CP3">
        <v>0.42735042699999998</v>
      </c>
      <c r="CQ3">
        <v>0</v>
      </c>
      <c r="CR3">
        <v>1.709401709</v>
      </c>
      <c r="CS3">
        <v>0.42735042699999998</v>
      </c>
      <c r="CT3">
        <v>0.42735042699999998</v>
      </c>
      <c r="CU3">
        <v>0</v>
      </c>
      <c r="CV3">
        <v>0</v>
      </c>
      <c r="CW3">
        <v>18.37606838</v>
      </c>
      <c r="CX3">
        <v>3.4188034190000001</v>
      </c>
      <c r="CY3">
        <v>0</v>
      </c>
      <c r="CZ3">
        <v>0</v>
      </c>
      <c r="DA3">
        <v>0</v>
      </c>
    </row>
    <row r="4" spans="1:105" x14ac:dyDescent="0.25">
      <c r="A4" t="str">
        <f t="shared" si="0"/>
        <v>13A 1. Pre-incubation</v>
      </c>
      <c r="B4" s="12" t="s">
        <v>17</v>
      </c>
      <c r="C4" s="7">
        <v>1</v>
      </c>
      <c r="D4" s="13" t="s">
        <v>23</v>
      </c>
      <c r="E4" s="14">
        <v>13</v>
      </c>
      <c r="F4" s="10">
        <v>15</v>
      </c>
      <c r="G4" s="17" t="s">
        <v>344</v>
      </c>
      <c r="H4" s="17" t="s">
        <v>345</v>
      </c>
      <c r="I4" s="11">
        <v>0</v>
      </c>
      <c r="J4">
        <f>'[1]FITCR Rel% Transposed'!K4/SUM('[1]FITCR Rel% Transposed'!$K4:$R4)*100</f>
        <v>36.71641791044776</v>
      </c>
      <c r="K4">
        <f>'[1]FITCR Rel% Transposed'!L4/SUM('[1]FITCR Rel% Transposed'!$K4:$R4)*100</f>
        <v>11.641791044776122</v>
      </c>
      <c r="L4">
        <f>'[1]FITCR Rel% Transposed'!M4/SUM('[1]FITCR Rel% Transposed'!$K4:$R4)*100</f>
        <v>5.0746268656716431</v>
      </c>
      <c r="M4">
        <f>'[1]FITCR Rel% Transposed'!N4/SUM('[1]FITCR Rel% Transposed'!$K4:$R4)*100</f>
        <v>12.537313432835823</v>
      </c>
      <c r="N4">
        <f>'[1]FITCR Rel% Transposed'!O4/SUM('[1]FITCR Rel% Transposed'!$K4:$R4)*100</f>
        <v>4.7761194029850751</v>
      </c>
      <c r="O4">
        <f>'[1]FITCR Rel% Transposed'!P4/SUM('[1]FITCR Rel% Transposed'!$K4:$R4)*100</f>
        <v>2.6865671641791047</v>
      </c>
      <c r="P4">
        <f>'[1]FITCR Rel% Transposed'!Q4/SUM('[1]FITCR Rel% Transposed'!$K4:$R4)*100</f>
        <v>3.8805970149253737</v>
      </c>
      <c r="Q4">
        <f>'[1]FITCR Rel% Transposed'!R4/SUM('[1]FITCR Rel% Transposed'!$K4:$R4)*100</f>
        <v>22.68656716417911</v>
      </c>
      <c r="R4">
        <v>24.292965917331397</v>
      </c>
      <c r="S4">
        <v>1.6310000000000002E-2</v>
      </c>
      <c r="T4">
        <v>-0.24707999999999999</v>
      </c>
      <c r="U4">
        <v>4.526748971</v>
      </c>
      <c r="V4">
        <v>0.30864197500000001</v>
      </c>
      <c r="W4">
        <v>9.2592592590000002</v>
      </c>
      <c r="X4">
        <v>6.1213991769999998</v>
      </c>
      <c r="Y4">
        <v>0.15432098799999999</v>
      </c>
      <c r="Z4">
        <v>5.1440329E-2</v>
      </c>
      <c r="AA4">
        <v>0.36008230499999999</v>
      </c>
      <c r="AB4">
        <v>0</v>
      </c>
      <c r="AC4">
        <v>0.30864197500000001</v>
      </c>
      <c r="AD4">
        <v>1.748971193</v>
      </c>
      <c r="AE4">
        <v>5.1440329E-2</v>
      </c>
      <c r="AF4">
        <v>5.1440329E-2</v>
      </c>
      <c r="AG4">
        <v>0.30864197500000001</v>
      </c>
      <c r="AH4">
        <v>0.92592592600000001</v>
      </c>
      <c r="AI4">
        <v>0</v>
      </c>
      <c r="AJ4">
        <v>0</v>
      </c>
      <c r="AK4">
        <v>0.205761317</v>
      </c>
      <c r="AL4">
        <v>5.1440329E-2</v>
      </c>
      <c r="AM4">
        <v>5.1440329E-2</v>
      </c>
      <c r="AN4">
        <v>0.15432098799999999</v>
      </c>
      <c r="AO4">
        <v>0.15432098799999999</v>
      </c>
      <c r="AP4">
        <v>0</v>
      </c>
      <c r="AQ4">
        <v>0.102880658</v>
      </c>
      <c r="AR4">
        <v>0</v>
      </c>
      <c r="AS4">
        <v>0.25720164600000001</v>
      </c>
      <c r="AT4">
        <v>0</v>
      </c>
      <c r="AU4">
        <v>0.56584362099999996</v>
      </c>
      <c r="AV4">
        <v>0.56584362099999996</v>
      </c>
      <c r="AW4">
        <v>0</v>
      </c>
      <c r="AX4">
        <v>5.1440329E-2</v>
      </c>
      <c r="AY4">
        <v>0</v>
      </c>
      <c r="AZ4">
        <v>0.102880658</v>
      </c>
      <c r="BA4">
        <v>5.1440329E-2</v>
      </c>
      <c r="BB4">
        <v>0.102880658</v>
      </c>
      <c r="BC4">
        <v>0</v>
      </c>
      <c r="BD4">
        <v>0.102880658</v>
      </c>
      <c r="BE4">
        <v>0.15432098799999999</v>
      </c>
      <c r="BF4">
        <v>1.748971193</v>
      </c>
      <c r="BG4">
        <v>0.102880658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1.440329218</v>
      </c>
      <c r="BQ4">
        <v>0</v>
      </c>
      <c r="BR4">
        <v>0</v>
      </c>
      <c r="BS4">
        <v>0.102880658</v>
      </c>
      <c r="BT4">
        <v>5.1440329E-2</v>
      </c>
      <c r="BU4">
        <v>5.1440329E-2</v>
      </c>
      <c r="BV4">
        <v>0</v>
      </c>
      <c r="BW4">
        <v>0</v>
      </c>
      <c r="BX4">
        <v>0</v>
      </c>
      <c r="BY4">
        <v>0</v>
      </c>
      <c r="BZ4">
        <v>5.1440329E-2</v>
      </c>
      <c r="CA4">
        <v>0</v>
      </c>
      <c r="CB4">
        <v>0</v>
      </c>
      <c r="CC4">
        <v>5.1440329E-2</v>
      </c>
      <c r="CD4">
        <v>0</v>
      </c>
      <c r="CE4">
        <v>0</v>
      </c>
      <c r="CF4">
        <v>5.1440329E-2</v>
      </c>
      <c r="CG4">
        <v>5.1440329E-2</v>
      </c>
      <c r="CH4">
        <v>0</v>
      </c>
      <c r="CI4">
        <v>0</v>
      </c>
      <c r="CJ4">
        <v>0</v>
      </c>
      <c r="CK4">
        <v>5.1440329E-2</v>
      </c>
      <c r="CL4">
        <v>0</v>
      </c>
      <c r="CM4">
        <v>0.15432098799999999</v>
      </c>
      <c r="CN4">
        <v>3.8065843620000002</v>
      </c>
      <c r="CO4">
        <v>4.6296296300000002</v>
      </c>
      <c r="CP4">
        <v>3.3436213989999999</v>
      </c>
      <c r="CQ4">
        <v>0.102880658</v>
      </c>
      <c r="CR4">
        <v>5.092592593</v>
      </c>
      <c r="CS4">
        <v>5.1440329E-2</v>
      </c>
      <c r="CT4">
        <v>6.4300411520000003</v>
      </c>
      <c r="CU4">
        <v>4.5781893</v>
      </c>
      <c r="CV4">
        <v>2.6748971190000002</v>
      </c>
      <c r="CW4">
        <v>5.9156378600000004</v>
      </c>
      <c r="CX4">
        <v>6.1213991769999998</v>
      </c>
      <c r="CY4">
        <v>5.1440329E-2</v>
      </c>
      <c r="CZ4">
        <v>0.15432098799999999</v>
      </c>
      <c r="DA4">
        <v>4.1666666670000003</v>
      </c>
    </row>
    <row r="5" spans="1:105" x14ac:dyDescent="0.25">
      <c r="A5" t="str">
        <f t="shared" si="0"/>
        <v>13C 1. Pre-incubation</v>
      </c>
      <c r="B5" s="12" t="s">
        <v>17</v>
      </c>
      <c r="C5" s="7">
        <v>1</v>
      </c>
      <c r="D5" s="13" t="s">
        <v>24</v>
      </c>
      <c r="E5" s="14">
        <v>13</v>
      </c>
      <c r="F5" s="15">
        <v>150</v>
      </c>
      <c r="G5" s="18" t="s">
        <v>346</v>
      </c>
      <c r="H5" s="17" t="s">
        <v>345</v>
      </c>
      <c r="I5" s="11">
        <v>0</v>
      </c>
      <c r="J5">
        <f>'[1]FITCR Rel% Transposed'!K5/SUM('[1]FITCR Rel% Transposed'!$K5:$R5)*100</f>
        <v>30.493273542600896</v>
      </c>
      <c r="K5">
        <f>'[1]FITCR Rel% Transposed'!L5/SUM('[1]FITCR Rel% Transposed'!$K5:$R5)*100</f>
        <v>11.210762331838566</v>
      </c>
      <c r="L5">
        <f>'[1]FITCR Rel% Transposed'!M5/SUM('[1]FITCR Rel% Transposed'!$K5:$R5)*100</f>
        <v>4.4843049327354256</v>
      </c>
      <c r="M5">
        <f>'[1]FITCR Rel% Transposed'!N5/SUM('[1]FITCR Rel% Transposed'!$K5:$R5)*100</f>
        <v>12.107623318385651</v>
      </c>
      <c r="N5">
        <f>'[1]FITCR Rel% Transposed'!O5/SUM('[1]FITCR Rel% Transposed'!$K5:$R5)*100</f>
        <v>1.3452914798206279</v>
      </c>
      <c r="O5">
        <f>'[1]FITCR Rel% Transposed'!P5/SUM('[1]FITCR Rel% Transposed'!$K5:$R5)*100</f>
        <v>2.2421524663677128</v>
      </c>
      <c r="P5">
        <f>'[1]FITCR Rel% Transposed'!Q5/SUM('[1]FITCR Rel% Transposed'!$K5:$R5)*100</f>
        <v>4.0358744394618835</v>
      </c>
      <c r="Q5">
        <f>'[1]FITCR Rel% Transposed'!R5/SUM('[1]FITCR Rel% Transposed'!$K5:$R5)*100</f>
        <v>34.080717488789233</v>
      </c>
      <c r="R5">
        <v>18.233851185609158</v>
      </c>
      <c r="S5">
        <v>-0.86243999999999998</v>
      </c>
      <c r="T5">
        <v>-0.49037999999999998</v>
      </c>
      <c r="U5">
        <v>3.8377192980000001</v>
      </c>
      <c r="V5">
        <v>0.32894736800000002</v>
      </c>
      <c r="W5">
        <v>12.39035088</v>
      </c>
      <c r="X5">
        <v>6.3596491229999996</v>
      </c>
      <c r="Y5">
        <v>0.219298246</v>
      </c>
      <c r="Z5">
        <v>0.109649123</v>
      </c>
      <c r="AA5">
        <v>0.32894736800000002</v>
      </c>
      <c r="AB5">
        <v>0.219298246</v>
      </c>
      <c r="AC5">
        <v>0</v>
      </c>
      <c r="AD5">
        <v>5.0438596489999998</v>
      </c>
      <c r="AE5">
        <v>0.219298246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0.219298246</v>
      </c>
      <c r="AO5">
        <v>0</v>
      </c>
      <c r="AP5">
        <v>0</v>
      </c>
      <c r="AQ5">
        <v>0.109649123</v>
      </c>
      <c r="AR5">
        <v>0.109649123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0.109649123</v>
      </c>
      <c r="BB5">
        <v>0</v>
      </c>
      <c r="BC5">
        <v>0</v>
      </c>
      <c r="BD5">
        <v>0.109649123</v>
      </c>
      <c r="BE5">
        <v>0</v>
      </c>
      <c r="BF5">
        <v>1.754385965</v>
      </c>
      <c r="BG5">
        <v>0.109649123</v>
      </c>
      <c r="BH5">
        <v>0.109649123</v>
      </c>
      <c r="BI5">
        <v>0</v>
      </c>
      <c r="BJ5">
        <v>0</v>
      </c>
      <c r="BK5">
        <v>0.109649123</v>
      </c>
      <c r="BL5">
        <v>0</v>
      </c>
      <c r="BM5">
        <v>0</v>
      </c>
      <c r="BN5">
        <v>0</v>
      </c>
      <c r="BO5">
        <v>0</v>
      </c>
      <c r="BP5">
        <v>0.54824561400000005</v>
      </c>
      <c r="BQ5">
        <v>0</v>
      </c>
      <c r="BR5">
        <v>0.109649123</v>
      </c>
      <c r="BS5">
        <v>0</v>
      </c>
      <c r="BT5">
        <v>0.219298246</v>
      </c>
      <c r="BU5">
        <v>0</v>
      </c>
      <c r="BV5">
        <v>0</v>
      </c>
      <c r="BW5">
        <v>0.109649123</v>
      </c>
      <c r="BX5">
        <v>0.109649123</v>
      </c>
      <c r="BY5">
        <v>0</v>
      </c>
      <c r="BZ5">
        <v>0.109649123</v>
      </c>
      <c r="CA5">
        <v>0</v>
      </c>
      <c r="CB5">
        <v>0</v>
      </c>
      <c r="CC5">
        <v>0</v>
      </c>
      <c r="CD5">
        <v>0</v>
      </c>
      <c r="CE5">
        <v>0.109649123</v>
      </c>
      <c r="CF5">
        <v>0</v>
      </c>
      <c r="CG5">
        <v>0</v>
      </c>
      <c r="CH5">
        <v>0.109649123</v>
      </c>
      <c r="CI5">
        <v>0</v>
      </c>
      <c r="CJ5">
        <v>0</v>
      </c>
      <c r="CK5">
        <v>0.219298246</v>
      </c>
      <c r="CL5">
        <v>0.109649123</v>
      </c>
      <c r="CM5">
        <v>0.219298246</v>
      </c>
      <c r="CN5">
        <v>3.1798245610000002</v>
      </c>
      <c r="CO5">
        <v>6.3596491229999996</v>
      </c>
      <c r="CP5">
        <v>3.6184210530000001</v>
      </c>
      <c r="CQ5">
        <v>0</v>
      </c>
      <c r="CR5">
        <v>3.9473684210000002</v>
      </c>
      <c r="CS5">
        <v>0</v>
      </c>
      <c r="CT5">
        <v>6.0307017539999999</v>
      </c>
      <c r="CU5">
        <v>2.6315789469999999</v>
      </c>
      <c r="CV5">
        <v>1.8640350880000001</v>
      </c>
      <c r="CW5">
        <v>5.263157895</v>
      </c>
      <c r="CX5">
        <v>6.4692982460000001</v>
      </c>
      <c r="CY5">
        <v>0</v>
      </c>
      <c r="CZ5">
        <v>0</v>
      </c>
      <c r="DA5">
        <v>3.3991228069999999</v>
      </c>
    </row>
    <row r="6" spans="1:105" x14ac:dyDescent="0.25">
      <c r="A6" t="str">
        <f t="shared" si="0"/>
        <v>26A 1. Pre-incubation</v>
      </c>
      <c r="B6" s="12" t="s">
        <v>17</v>
      </c>
      <c r="C6" s="7">
        <v>1</v>
      </c>
      <c r="D6" s="13" t="s">
        <v>25</v>
      </c>
      <c r="E6" s="14">
        <v>26</v>
      </c>
      <c r="F6" s="10">
        <v>15</v>
      </c>
      <c r="G6" s="17" t="s">
        <v>344</v>
      </c>
      <c r="H6" s="17" t="s">
        <v>345</v>
      </c>
      <c r="I6" s="11">
        <v>0</v>
      </c>
      <c r="J6">
        <f>'[1]FITCR Rel% Transposed'!K6/SUM('[1]FITCR Rel% Transposed'!$K6:$R6)*100</f>
        <v>36.486486486486484</v>
      </c>
      <c r="K6">
        <f>'[1]FITCR Rel% Transposed'!L6/SUM('[1]FITCR Rel% Transposed'!$K6:$R6)*100</f>
        <v>5.4054054054054053</v>
      </c>
      <c r="L6">
        <f>'[1]FITCR Rel% Transposed'!M6/SUM('[1]FITCR Rel% Transposed'!$K6:$R6)*100</f>
        <v>9.0090090090090094</v>
      </c>
      <c r="M6">
        <f>'[1]FITCR Rel% Transposed'!N6/SUM('[1]FITCR Rel% Transposed'!$K6:$R6)*100</f>
        <v>13.963963963963966</v>
      </c>
      <c r="N6">
        <f>'[1]FITCR Rel% Transposed'!O6/SUM('[1]FITCR Rel% Transposed'!$K6:$R6)*100</f>
        <v>0.90090090090090091</v>
      </c>
      <c r="O6">
        <f>'[1]FITCR Rel% Transposed'!P6/SUM('[1]FITCR Rel% Transposed'!$K6:$R6)*100</f>
        <v>1.8018018018018018</v>
      </c>
      <c r="P6">
        <f>'[1]FITCR Rel% Transposed'!Q6/SUM('[1]FITCR Rel% Transposed'!$K6:$R6)*100</f>
        <v>3.1531531531531529</v>
      </c>
      <c r="Q6">
        <f>'[1]FITCR Rel% Transposed'!R6/SUM('[1]FITCR Rel% Transposed'!$K6:$R6)*100</f>
        <v>29.27927927927928</v>
      </c>
      <c r="R6">
        <v>16.946564885496183</v>
      </c>
      <c r="S6">
        <v>-0.22509999999999999</v>
      </c>
      <c r="T6">
        <v>-0.50707000000000002</v>
      </c>
      <c r="U6">
        <v>3.7077426390000001</v>
      </c>
      <c r="V6">
        <v>0.436205016</v>
      </c>
      <c r="W6">
        <v>16.466739369999999</v>
      </c>
      <c r="X6">
        <v>5.6706652130000004</v>
      </c>
      <c r="Y6">
        <v>0.218102508</v>
      </c>
      <c r="Z6">
        <v>0.109051254</v>
      </c>
      <c r="AA6">
        <v>0.218102508</v>
      </c>
      <c r="AB6">
        <v>0</v>
      </c>
      <c r="AC6">
        <v>0.109051254</v>
      </c>
      <c r="AD6">
        <v>3.4896401309999998</v>
      </c>
      <c r="AE6">
        <v>0.32715376200000001</v>
      </c>
      <c r="AF6">
        <v>0.109051254</v>
      </c>
      <c r="AG6">
        <v>0</v>
      </c>
      <c r="AH6">
        <v>0</v>
      </c>
      <c r="AI6">
        <v>0</v>
      </c>
      <c r="AJ6">
        <v>0</v>
      </c>
      <c r="AK6">
        <v>0.109051254</v>
      </c>
      <c r="AL6">
        <v>0</v>
      </c>
      <c r="AM6">
        <v>0</v>
      </c>
      <c r="AN6">
        <v>0</v>
      </c>
      <c r="AO6">
        <v>0</v>
      </c>
      <c r="AP6">
        <v>0</v>
      </c>
      <c r="AQ6">
        <v>0.109051254</v>
      </c>
      <c r="AR6">
        <v>0</v>
      </c>
      <c r="AS6">
        <v>0.109051254</v>
      </c>
      <c r="AT6">
        <v>0.109051254</v>
      </c>
      <c r="AU6">
        <v>0</v>
      </c>
      <c r="AV6">
        <v>0</v>
      </c>
      <c r="AW6">
        <v>0</v>
      </c>
      <c r="AX6">
        <v>0</v>
      </c>
      <c r="AY6">
        <v>0</v>
      </c>
      <c r="AZ6">
        <v>0.218102508</v>
      </c>
      <c r="BA6">
        <v>0.109051254</v>
      </c>
      <c r="BB6">
        <v>0</v>
      </c>
      <c r="BC6">
        <v>0</v>
      </c>
      <c r="BD6">
        <v>0</v>
      </c>
      <c r="BE6">
        <v>0.218102508</v>
      </c>
      <c r="BF6">
        <v>0.436205016</v>
      </c>
      <c r="BG6">
        <v>0.32715376200000001</v>
      </c>
      <c r="BH6">
        <v>0</v>
      </c>
      <c r="BI6">
        <v>0</v>
      </c>
      <c r="BJ6">
        <v>0</v>
      </c>
      <c r="BK6">
        <v>0.32715376200000001</v>
      </c>
      <c r="BL6">
        <v>0</v>
      </c>
      <c r="BM6">
        <v>0</v>
      </c>
      <c r="BN6">
        <v>0</v>
      </c>
      <c r="BO6">
        <v>0.32715376200000001</v>
      </c>
      <c r="BP6">
        <v>0.654307525</v>
      </c>
      <c r="BQ6">
        <v>0</v>
      </c>
      <c r="BR6">
        <v>0.109051254</v>
      </c>
      <c r="BS6">
        <v>0</v>
      </c>
      <c r="BT6">
        <v>0.218102508</v>
      </c>
      <c r="BU6">
        <v>0</v>
      </c>
      <c r="BV6">
        <v>0</v>
      </c>
      <c r="BW6">
        <v>0</v>
      </c>
      <c r="BX6">
        <v>0</v>
      </c>
      <c r="BY6">
        <v>0.109051254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0.218102508</v>
      </c>
      <c r="CH6">
        <v>0</v>
      </c>
      <c r="CI6">
        <v>0</v>
      </c>
      <c r="CJ6">
        <v>0</v>
      </c>
      <c r="CK6">
        <v>0</v>
      </c>
      <c r="CL6">
        <v>0.109051254</v>
      </c>
      <c r="CM6">
        <v>0.218102508</v>
      </c>
      <c r="CN6">
        <v>3.1624863689999998</v>
      </c>
      <c r="CO6">
        <v>3.925845147</v>
      </c>
      <c r="CP6">
        <v>3.1624863689999998</v>
      </c>
      <c r="CQ6">
        <v>0.54525626999999999</v>
      </c>
      <c r="CR6">
        <v>4.2529989090000004</v>
      </c>
      <c r="CS6">
        <v>0</v>
      </c>
      <c r="CT6">
        <v>8.2878953109999998</v>
      </c>
      <c r="CU6">
        <v>2.726281352</v>
      </c>
      <c r="CV6">
        <v>1.3086150489999999</v>
      </c>
      <c r="CW6">
        <v>5.9978189750000004</v>
      </c>
      <c r="CX6">
        <v>5.6706652130000004</v>
      </c>
      <c r="CY6">
        <v>0</v>
      </c>
      <c r="CZ6">
        <v>0</v>
      </c>
      <c r="DA6">
        <v>2.39912759</v>
      </c>
    </row>
    <row r="7" spans="1:105" x14ac:dyDescent="0.25">
      <c r="A7" t="str">
        <f t="shared" si="0"/>
        <v>26C 1. Pre-incubation</v>
      </c>
      <c r="B7" s="12" t="s">
        <v>17</v>
      </c>
      <c r="C7" s="7">
        <v>1</v>
      </c>
      <c r="D7" s="13" t="s">
        <v>26</v>
      </c>
      <c r="E7" s="14">
        <v>26</v>
      </c>
      <c r="F7" s="15">
        <v>150</v>
      </c>
      <c r="G7" s="18" t="s">
        <v>346</v>
      </c>
      <c r="H7" s="17" t="s">
        <v>345</v>
      </c>
      <c r="I7" s="11">
        <v>0</v>
      </c>
      <c r="J7">
        <f>'[1]FITCR Rel% Transposed'!K7/SUM('[1]FITCR Rel% Transposed'!$K7:$R7)*100</f>
        <v>43.269230769230766</v>
      </c>
      <c r="K7">
        <f>'[1]FITCR Rel% Transposed'!L7/SUM('[1]FITCR Rel% Transposed'!$K7:$R7)*100</f>
        <v>11.538461538461538</v>
      </c>
      <c r="L7">
        <f>'[1]FITCR Rel% Transposed'!M7/SUM('[1]FITCR Rel% Transposed'!$K7:$R7)*100</f>
        <v>13.461538461538462</v>
      </c>
      <c r="M7">
        <f>'[1]FITCR Rel% Transposed'!N7/SUM('[1]FITCR Rel% Transposed'!$K7:$R7)*100</f>
        <v>7.6923076923076916</v>
      </c>
      <c r="N7">
        <f>'[1]FITCR Rel% Transposed'!O7/SUM('[1]FITCR Rel% Transposed'!$K7:$R7)*100</f>
        <v>0.96153846153846145</v>
      </c>
      <c r="O7">
        <f>'[1]FITCR Rel% Transposed'!P7/SUM('[1]FITCR Rel% Transposed'!$K7:$R7)*100</f>
        <v>2.8846153846153846</v>
      </c>
      <c r="P7">
        <f>'[1]FITCR Rel% Transposed'!Q7/SUM('[1]FITCR Rel% Transposed'!$K7:$R7)*100</f>
        <v>1.9230769230769229</v>
      </c>
      <c r="Q7">
        <f>'[1]FITCR Rel% Transposed'!R7/SUM('[1]FITCR Rel% Transposed'!$K7:$R7)*100</f>
        <v>18.269230769230766</v>
      </c>
      <c r="R7">
        <v>14.424410540915396</v>
      </c>
      <c r="S7">
        <v>1.1045100000000001</v>
      </c>
      <c r="T7">
        <v>-0.29147000000000001</v>
      </c>
      <c r="U7">
        <v>1.9900497509999999</v>
      </c>
      <c r="V7">
        <v>0</v>
      </c>
      <c r="W7">
        <v>19.900497510000001</v>
      </c>
      <c r="X7">
        <v>7.4626865670000004</v>
      </c>
      <c r="Y7">
        <v>0.497512438</v>
      </c>
      <c r="Z7">
        <v>0</v>
      </c>
      <c r="AA7">
        <v>0.497512438</v>
      </c>
      <c r="AB7">
        <v>0.497512438</v>
      </c>
      <c r="AC7">
        <v>0</v>
      </c>
      <c r="AD7">
        <v>2.4875621890000001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0.497512438</v>
      </c>
      <c r="BP7">
        <v>0.497512438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0.497512438</v>
      </c>
      <c r="CL7">
        <v>0</v>
      </c>
      <c r="CM7">
        <v>0.497512438</v>
      </c>
      <c r="CN7">
        <v>1.9900497509999999</v>
      </c>
      <c r="CO7">
        <v>3.4825870650000001</v>
      </c>
      <c r="CP7">
        <v>0.995024876</v>
      </c>
      <c r="CQ7">
        <v>0</v>
      </c>
      <c r="CR7">
        <v>2.4875621890000001</v>
      </c>
      <c r="CS7">
        <v>0</v>
      </c>
      <c r="CT7">
        <v>9.4527363179999995</v>
      </c>
      <c r="CU7">
        <v>2.9850746269999999</v>
      </c>
      <c r="CV7">
        <v>0.995024876</v>
      </c>
      <c r="CW7">
        <v>7.4626865670000004</v>
      </c>
      <c r="CX7">
        <v>7.4626865670000004</v>
      </c>
      <c r="CY7">
        <v>0.497512438</v>
      </c>
      <c r="CZ7">
        <v>0</v>
      </c>
      <c r="DA7">
        <v>0.995024876</v>
      </c>
    </row>
    <row r="8" spans="1:105" x14ac:dyDescent="0.25">
      <c r="A8" t="str">
        <f t="shared" si="0"/>
        <v>34A 1. Pre-incubation</v>
      </c>
      <c r="B8" s="12" t="s">
        <v>17</v>
      </c>
      <c r="C8" s="7">
        <v>1</v>
      </c>
      <c r="D8" s="13" t="s">
        <v>27</v>
      </c>
      <c r="E8" s="14">
        <v>34</v>
      </c>
      <c r="F8" s="10">
        <v>15</v>
      </c>
      <c r="G8" s="17" t="s">
        <v>344</v>
      </c>
      <c r="H8" s="17" t="s">
        <v>345</v>
      </c>
      <c r="I8" s="11">
        <v>0</v>
      </c>
      <c r="J8">
        <f>'[1]FITCR Rel% Transposed'!K8/SUM('[1]FITCR Rel% Transposed'!$K8:$R8)*100</f>
        <v>36.228813559322035</v>
      </c>
      <c r="K8">
        <f>'[1]FITCR Rel% Transposed'!L8/SUM('[1]FITCR Rel% Transposed'!$K8:$R8)*100</f>
        <v>13.559322033898304</v>
      </c>
      <c r="L8">
        <f>'[1]FITCR Rel% Transposed'!M8/SUM('[1]FITCR Rel% Transposed'!$K8:$R8)*100</f>
        <v>15.254237288135592</v>
      </c>
      <c r="M8">
        <f>'[1]FITCR Rel% Transposed'!N8/SUM('[1]FITCR Rel% Transposed'!$K8:$R8)*100</f>
        <v>12.076271186440678</v>
      </c>
      <c r="N8">
        <f>'[1]FITCR Rel% Transposed'!O8/SUM('[1]FITCR Rel% Transposed'!$K8:$R8)*100</f>
        <v>1.906779661016949</v>
      </c>
      <c r="O8">
        <f>'[1]FITCR Rel% Transposed'!P8/SUM('[1]FITCR Rel% Transposed'!$K8:$R8)*100</f>
        <v>1.6949152542372881</v>
      </c>
      <c r="P8">
        <f>'[1]FITCR Rel% Transposed'!Q8/SUM('[1]FITCR Rel% Transposed'!$K8:$R8)*100</f>
        <v>2.3305084745762707</v>
      </c>
      <c r="Q8">
        <f>'[1]FITCR Rel% Transposed'!R8/SUM('[1]FITCR Rel% Transposed'!$K8:$R8)*100</f>
        <v>16.949152542372879</v>
      </c>
      <c r="R8">
        <v>28.623408126137054</v>
      </c>
      <c r="S8">
        <v>0.79113999999999995</v>
      </c>
      <c r="T8">
        <v>0.17418</v>
      </c>
      <c r="U8">
        <v>4.6594982079999996</v>
      </c>
      <c r="V8">
        <v>0.286738351</v>
      </c>
      <c r="W8">
        <v>17.921146950000001</v>
      </c>
      <c r="X8">
        <v>8.2437275989999996</v>
      </c>
      <c r="Y8">
        <v>0.57347670299999998</v>
      </c>
      <c r="Z8">
        <v>0</v>
      </c>
      <c r="AA8">
        <v>0.14336917599999999</v>
      </c>
      <c r="AB8">
        <v>0.14336917599999999</v>
      </c>
      <c r="AC8">
        <v>0</v>
      </c>
      <c r="AD8">
        <v>1.8637992830000001</v>
      </c>
      <c r="AE8">
        <v>0.14336917599999999</v>
      </c>
      <c r="AF8">
        <v>7.1684587999999994E-2</v>
      </c>
      <c r="AG8">
        <v>7.1684587999999994E-2</v>
      </c>
      <c r="AH8">
        <v>0</v>
      </c>
      <c r="AI8">
        <v>0</v>
      </c>
      <c r="AJ8">
        <v>0</v>
      </c>
      <c r="AK8">
        <v>0.286738351</v>
      </c>
      <c r="AL8">
        <v>0.14336917599999999</v>
      </c>
      <c r="AM8">
        <v>0.358422939</v>
      </c>
      <c r="AN8">
        <v>0.14336917599999999</v>
      </c>
      <c r="AO8">
        <v>0</v>
      </c>
      <c r="AP8">
        <v>0</v>
      </c>
      <c r="AQ8">
        <v>7.1684587999999994E-2</v>
      </c>
      <c r="AR8">
        <v>0.21505376300000001</v>
      </c>
      <c r="AS8">
        <v>0</v>
      </c>
      <c r="AT8">
        <v>0.14336917599999999</v>
      </c>
      <c r="AU8">
        <v>0</v>
      </c>
      <c r="AV8">
        <v>0</v>
      </c>
      <c r="AW8">
        <v>0.14336917599999999</v>
      </c>
      <c r="AX8">
        <v>0.21505376300000001</v>
      </c>
      <c r="AY8">
        <v>0.14336917599999999</v>
      </c>
      <c r="AZ8">
        <v>0</v>
      </c>
      <c r="BA8">
        <v>7.1684587999999994E-2</v>
      </c>
      <c r="BB8">
        <v>0</v>
      </c>
      <c r="BC8">
        <v>0</v>
      </c>
      <c r="BD8">
        <v>0</v>
      </c>
      <c r="BE8">
        <v>7.1684587999999994E-2</v>
      </c>
      <c r="BF8">
        <v>7.1684587999999994E-2</v>
      </c>
      <c r="BG8">
        <v>0.43010752699999999</v>
      </c>
      <c r="BH8">
        <v>0</v>
      </c>
      <c r="BI8">
        <v>0</v>
      </c>
      <c r="BJ8">
        <v>7.1684587999999994E-2</v>
      </c>
      <c r="BK8">
        <v>0.286738351</v>
      </c>
      <c r="BL8">
        <v>0</v>
      </c>
      <c r="BM8">
        <v>7.1684587999999994E-2</v>
      </c>
      <c r="BN8">
        <v>0</v>
      </c>
      <c r="BO8">
        <v>0.21505376300000001</v>
      </c>
      <c r="BP8">
        <v>0.14336917599999999</v>
      </c>
      <c r="BQ8">
        <v>0</v>
      </c>
      <c r="BR8">
        <v>0</v>
      </c>
      <c r="BS8">
        <v>0</v>
      </c>
      <c r="BT8">
        <v>7.1684587999999994E-2</v>
      </c>
      <c r="BU8">
        <v>0</v>
      </c>
      <c r="BV8">
        <v>0</v>
      </c>
      <c r="BW8">
        <v>0</v>
      </c>
      <c r="BX8">
        <v>0</v>
      </c>
      <c r="BY8">
        <v>7.1684587999999994E-2</v>
      </c>
      <c r="BZ8">
        <v>0.286738351</v>
      </c>
      <c r="CA8">
        <v>7.1684587999999994E-2</v>
      </c>
      <c r="CB8">
        <v>0</v>
      </c>
      <c r="CC8">
        <v>7.1684587999999994E-2</v>
      </c>
      <c r="CD8">
        <v>0</v>
      </c>
      <c r="CE8">
        <v>0</v>
      </c>
      <c r="CF8">
        <v>0</v>
      </c>
      <c r="CG8">
        <v>0</v>
      </c>
      <c r="CH8">
        <v>0</v>
      </c>
      <c r="CI8">
        <v>7.1684587999999994E-2</v>
      </c>
      <c r="CJ8">
        <v>0</v>
      </c>
      <c r="CK8">
        <v>0</v>
      </c>
      <c r="CL8">
        <v>0</v>
      </c>
      <c r="CM8">
        <v>0.57347670299999998</v>
      </c>
      <c r="CN8">
        <v>1.8637992830000001</v>
      </c>
      <c r="CO8">
        <v>3.7992831539999998</v>
      </c>
      <c r="CP8">
        <v>1.1469534050000001</v>
      </c>
      <c r="CQ8">
        <v>0.57347670299999998</v>
      </c>
      <c r="CR8">
        <v>3.7992831539999998</v>
      </c>
      <c r="CS8">
        <v>0</v>
      </c>
      <c r="CT8">
        <v>7.4551971330000004</v>
      </c>
      <c r="CU8">
        <v>2.5806451610000001</v>
      </c>
      <c r="CV8">
        <v>0.57347670299999998</v>
      </c>
      <c r="CW8">
        <v>7.7419354839999999</v>
      </c>
      <c r="CX8">
        <v>8.53046595</v>
      </c>
      <c r="CY8">
        <v>0</v>
      </c>
      <c r="CZ8">
        <v>0.14336917599999999</v>
      </c>
      <c r="DA8">
        <v>2.078853047</v>
      </c>
    </row>
    <row r="9" spans="1:105" x14ac:dyDescent="0.25">
      <c r="A9" t="str">
        <f t="shared" si="0"/>
        <v>34C 1. Pre-incubation</v>
      </c>
      <c r="B9" s="12" t="s">
        <v>17</v>
      </c>
      <c r="C9" s="7">
        <v>1</v>
      </c>
      <c r="D9" s="13" t="s">
        <v>28</v>
      </c>
      <c r="E9" s="14">
        <v>34</v>
      </c>
      <c r="F9" s="15">
        <v>150</v>
      </c>
      <c r="G9" s="18" t="s">
        <v>346</v>
      </c>
      <c r="H9" s="17" t="s">
        <v>345</v>
      </c>
      <c r="I9" s="11">
        <v>0</v>
      </c>
      <c r="J9">
        <f>'[1]FITCR Rel% Transposed'!K9/SUM('[1]FITCR Rel% Transposed'!$K9:$R9)*100</f>
        <v>44.660194174757287</v>
      </c>
      <c r="K9">
        <f>'[1]FITCR Rel% Transposed'!L9/SUM('[1]FITCR Rel% Transposed'!$K9:$R9)*100</f>
        <v>13.268608414239482</v>
      </c>
      <c r="L9">
        <f>'[1]FITCR Rel% Transposed'!M9/SUM('[1]FITCR Rel% Transposed'!$K9:$R9)*100</f>
        <v>12.297734627831716</v>
      </c>
      <c r="M9">
        <f>'[1]FITCR Rel% Transposed'!N9/SUM('[1]FITCR Rel% Transposed'!$K9:$R9)*100</f>
        <v>12.944983818770226</v>
      </c>
      <c r="N9">
        <f>'[1]FITCR Rel% Transposed'!O9/SUM('[1]FITCR Rel% Transposed'!$K9:$R9)*100</f>
        <v>2.5889967637540456</v>
      </c>
      <c r="O9">
        <f>'[1]FITCR Rel% Transposed'!P9/SUM('[1]FITCR Rel% Transposed'!$K9:$R9)*100</f>
        <v>0.3236245954692557</v>
      </c>
      <c r="P9">
        <f>'[1]FITCR Rel% Transposed'!Q9/SUM('[1]FITCR Rel% Transposed'!$K9:$R9)*100</f>
        <v>1.6181229773462782</v>
      </c>
      <c r="Q9">
        <f>'[1]FITCR Rel% Transposed'!R9/SUM('[1]FITCR Rel% Transposed'!$K9:$R9)*100</f>
        <v>12.297734627831716</v>
      </c>
      <c r="R9">
        <v>24.641148325358852</v>
      </c>
      <c r="S9">
        <v>1.30904</v>
      </c>
      <c r="T9">
        <v>-4.827E-2</v>
      </c>
      <c r="U9">
        <v>10.84070796</v>
      </c>
      <c r="V9">
        <v>0.221238938</v>
      </c>
      <c r="W9">
        <v>13.71681416</v>
      </c>
      <c r="X9">
        <v>5.9734513270000003</v>
      </c>
      <c r="Y9">
        <v>0.221238938</v>
      </c>
      <c r="Z9">
        <v>0.44247787599999999</v>
      </c>
      <c r="AA9">
        <v>0.221238938</v>
      </c>
      <c r="AB9">
        <v>0</v>
      </c>
      <c r="AC9">
        <v>0.221238938</v>
      </c>
      <c r="AD9">
        <v>0.44247787599999999</v>
      </c>
      <c r="AE9">
        <v>0.44247787599999999</v>
      </c>
      <c r="AF9">
        <v>0</v>
      </c>
      <c r="AG9">
        <v>0</v>
      </c>
      <c r="AH9">
        <v>0</v>
      </c>
      <c r="AI9">
        <v>0</v>
      </c>
      <c r="AJ9">
        <v>0.221238938</v>
      </c>
      <c r="AK9">
        <v>0.221238938</v>
      </c>
      <c r="AL9">
        <v>0</v>
      </c>
      <c r="AM9">
        <v>0</v>
      </c>
      <c r="AN9">
        <v>0</v>
      </c>
      <c r="AO9">
        <v>0.88495575199999998</v>
      </c>
      <c r="AP9">
        <v>0</v>
      </c>
      <c r="AQ9">
        <v>0</v>
      </c>
      <c r="AR9">
        <v>0</v>
      </c>
      <c r="AS9">
        <v>0</v>
      </c>
      <c r="AT9">
        <v>0.66371681400000004</v>
      </c>
      <c r="AU9">
        <v>0</v>
      </c>
      <c r="AV9">
        <v>0</v>
      </c>
      <c r="AW9">
        <v>0.221238938</v>
      </c>
      <c r="AX9">
        <v>0</v>
      </c>
      <c r="AY9">
        <v>0</v>
      </c>
      <c r="AZ9">
        <v>0</v>
      </c>
      <c r="BA9">
        <v>0.221238938</v>
      </c>
      <c r="BB9">
        <v>0</v>
      </c>
      <c r="BC9">
        <v>0</v>
      </c>
      <c r="BD9">
        <v>0</v>
      </c>
      <c r="BE9">
        <v>0.221238938</v>
      </c>
      <c r="BF9">
        <v>0.44247787599999999</v>
      </c>
      <c r="BG9">
        <v>0</v>
      </c>
      <c r="BH9">
        <v>0</v>
      </c>
      <c r="BI9">
        <v>0.221238938</v>
      </c>
      <c r="BJ9">
        <v>0</v>
      </c>
      <c r="BK9">
        <v>0</v>
      </c>
      <c r="BL9">
        <v>0</v>
      </c>
      <c r="BM9">
        <v>0.221238938</v>
      </c>
      <c r="BN9">
        <v>0.221238938</v>
      </c>
      <c r="BO9">
        <v>0.44247787599999999</v>
      </c>
      <c r="BP9">
        <v>0.44247787599999999</v>
      </c>
      <c r="BQ9">
        <v>0</v>
      </c>
      <c r="BR9">
        <v>0</v>
      </c>
      <c r="BS9">
        <v>0.66371681400000004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0.66371681400000004</v>
      </c>
      <c r="CA9">
        <v>0</v>
      </c>
      <c r="CB9">
        <v>0</v>
      </c>
      <c r="CC9">
        <v>0.221238938</v>
      </c>
      <c r="CD9">
        <v>0</v>
      </c>
      <c r="CE9">
        <v>0.221238938</v>
      </c>
      <c r="CF9">
        <v>0</v>
      </c>
      <c r="CG9">
        <v>0.221238938</v>
      </c>
      <c r="CH9">
        <v>0</v>
      </c>
      <c r="CI9">
        <v>0.221238938</v>
      </c>
      <c r="CJ9">
        <v>0</v>
      </c>
      <c r="CK9">
        <v>0</v>
      </c>
      <c r="CL9">
        <v>0</v>
      </c>
      <c r="CM9">
        <v>0.221238938</v>
      </c>
      <c r="CN9">
        <v>0.44247787599999999</v>
      </c>
      <c r="CO9">
        <v>1.1061946899999999</v>
      </c>
      <c r="CP9">
        <v>0.221238938</v>
      </c>
      <c r="CQ9">
        <v>0.221238938</v>
      </c>
      <c r="CR9">
        <v>2.6548672569999998</v>
      </c>
      <c r="CS9">
        <v>0</v>
      </c>
      <c r="CT9">
        <v>1.3274336280000001</v>
      </c>
      <c r="CU9">
        <v>1.1061946899999999</v>
      </c>
      <c r="CV9">
        <v>0.44247787599999999</v>
      </c>
      <c r="CW9">
        <v>15.265486729999999</v>
      </c>
      <c r="CX9">
        <v>6.4159292040000002</v>
      </c>
      <c r="CY9">
        <v>0</v>
      </c>
      <c r="CZ9">
        <v>0.221238938</v>
      </c>
      <c r="DA9">
        <v>0.88495575199999998</v>
      </c>
    </row>
    <row r="10" spans="1:105" x14ac:dyDescent="0.25">
      <c r="A10" t="str">
        <f t="shared" si="0"/>
        <v>52A 1. Pre-incubation</v>
      </c>
      <c r="B10" s="12" t="s">
        <v>17</v>
      </c>
      <c r="C10" s="7">
        <v>1</v>
      </c>
      <c r="D10" s="13" t="s">
        <v>29</v>
      </c>
      <c r="E10" s="14">
        <v>52</v>
      </c>
      <c r="F10" s="10">
        <v>15</v>
      </c>
      <c r="G10" s="17" t="s">
        <v>344</v>
      </c>
      <c r="H10" s="17" t="s">
        <v>345</v>
      </c>
      <c r="I10" s="11">
        <v>0</v>
      </c>
      <c r="J10">
        <f>'[1]FITCR Rel% Transposed'!K10/SUM('[1]FITCR Rel% Transposed'!$K10:$R10)*100</f>
        <v>48.305084745762713</v>
      </c>
      <c r="K10">
        <f>'[1]FITCR Rel% Transposed'!L10/SUM('[1]FITCR Rel% Transposed'!$K10:$R10)*100</f>
        <v>13.841807909604523</v>
      </c>
      <c r="L10">
        <f>'[1]FITCR Rel% Transposed'!M10/SUM('[1]FITCR Rel% Transposed'!$K10:$R10)*100</f>
        <v>7.0621468926553685</v>
      </c>
      <c r="M10">
        <f>'[1]FITCR Rel% Transposed'!N10/SUM('[1]FITCR Rel% Transposed'!$K10:$R10)*100</f>
        <v>9.039548022598872</v>
      </c>
      <c r="N10">
        <f>'[1]FITCR Rel% Transposed'!O10/SUM('[1]FITCR Rel% Transposed'!$K10:$R10)*100</f>
        <v>0.5649717514124295</v>
      </c>
      <c r="O10">
        <f>'[1]FITCR Rel% Transposed'!P10/SUM('[1]FITCR Rel% Transposed'!$K10:$R10)*100</f>
        <v>0.84745762711864425</v>
      </c>
      <c r="P10">
        <f>'[1]FITCR Rel% Transposed'!Q10/SUM('[1]FITCR Rel% Transposed'!$K10:$R10)*100</f>
        <v>4.519774011299436</v>
      </c>
      <c r="Q10">
        <f>'[1]FITCR Rel% Transposed'!R10/SUM('[1]FITCR Rel% Transposed'!$K10:$R10)*100</f>
        <v>15.819209039548026</v>
      </c>
      <c r="R10">
        <v>27.399380804953555</v>
      </c>
      <c r="S10">
        <v>1.06429</v>
      </c>
      <c r="T10">
        <v>-0.88897999999999999</v>
      </c>
      <c r="U10">
        <v>17.026378900000001</v>
      </c>
      <c r="V10">
        <v>0.71942446000000004</v>
      </c>
      <c r="W10">
        <v>4.3165467629999998</v>
      </c>
      <c r="X10">
        <v>0.47961630700000002</v>
      </c>
      <c r="Y10">
        <v>0.239808153</v>
      </c>
      <c r="Z10">
        <v>0</v>
      </c>
      <c r="AA10">
        <v>0</v>
      </c>
      <c r="AB10">
        <v>0</v>
      </c>
      <c r="AC10">
        <v>0.239808153</v>
      </c>
      <c r="AD10">
        <v>0</v>
      </c>
      <c r="AE10">
        <v>0.239808153</v>
      </c>
      <c r="AF10">
        <v>0.239808153</v>
      </c>
      <c r="AG10">
        <v>0.239808153</v>
      </c>
      <c r="AH10">
        <v>0.239808153</v>
      </c>
      <c r="AI10">
        <v>0</v>
      </c>
      <c r="AJ10">
        <v>0</v>
      </c>
      <c r="AK10">
        <v>0</v>
      </c>
      <c r="AL10">
        <v>0.239808153</v>
      </c>
      <c r="AM10">
        <v>0</v>
      </c>
      <c r="AN10">
        <v>0</v>
      </c>
      <c r="AO10">
        <v>0.239808153</v>
      </c>
      <c r="AP10">
        <v>0</v>
      </c>
      <c r="AQ10">
        <v>0</v>
      </c>
      <c r="AR10">
        <v>0.47961630700000002</v>
      </c>
      <c r="AS10">
        <v>0.239808153</v>
      </c>
      <c r="AT10">
        <v>0.71942446000000004</v>
      </c>
      <c r="AU10">
        <v>0.47961630700000002</v>
      </c>
      <c r="AV10">
        <v>0.47961630700000002</v>
      </c>
      <c r="AW10">
        <v>0</v>
      </c>
      <c r="AX10">
        <v>0</v>
      </c>
      <c r="AY10">
        <v>0</v>
      </c>
      <c r="AZ10">
        <v>0.47961630700000002</v>
      </c>
      <c r="BA10">
        <v>0.71942446000000004</v>
      </c>
      <c r="BB10">
        <v>0</v>
      </c>
      <c r="BC10">
        <v>0</v>
      </c>
      <c r="BD10">
        <v>0</v>
      </c>
      <c r="BE10">
        <v>0</v>
      </c>
      <c r="BF10">
        <v>1.9184652280000001</v>
      </c>
      <c r="BG10">
        <v>0</v>
      </c>
      <c r="BH10">
        <v>0</v>
      </c>
      <c r="BI10">
        <v>0.239808153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0.95923261400000004</v>
      </c>
      <c r="BQ10">
        <v>0</v>
      </c>
      <c r="BR10">
        <v>0</v>
      </c>
      <c r="BS10">
        <v>0</v>
      </c>
      <c r="BT10">
        <v>0.239808153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0.47961630700000002</v>
      </c>
      <c r="CA10">
        <v>0</v>
      </c>
      <c r="CB10">
        <v>0</v>
      </c>
      <c r="CC10">
        <v>0.239808153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0.239808153</v>
      </c>
      <c r="CL10">
        <v>0.239808153</v>
      </c>
      <c r="CM10">
        <v>0.239808153</v>
      </c>
      <c r="CN10">
        <v>0</v>
      </c>
      <c r="CO10">
        <v>0</v>
      </c>
      <c r="CP10">
        <v>0.47961630700000002</v>
      </c>
      <c r="CQ10">
        <v>0.239808153</v>
      </c>
      <c r="CR10">
        <v>0.47961630700000002</v>
      </c>
      <c r="CS10">
        <v>0</v>
      </c>
      <c r="CT10">
        <v>0.47961630700000002</v>
      </c>
      <c r="CU10">
        <v>0</v>
      </c>
      <c r="CV10">
        <v>1.4388489209999999</v>
      </c>
      <c r="CW10">
        <v>23.501199039999999</v>
      </c>
      <c r="CX10">
        <v>0.71942446000000004</v>
      </c>
      <c r="CY10">
        <v>0.239808153</v>
      </c>
      <c r="CZ10">
        <v>0.239808153</v>
      </c>
      <c r="DA10">
        <v>0.239808153</v>
      </c>
    </row>
    <row r="11" spans="1:105" x14ac:dyDescent="0.25">
      <c r="A11" t="str">
        <f t="shared" si="0"/>
        <v>52C 1. Pre-incubation</v>
      </c>
      <c r="B11" s="12" t="s">
        <v>17</v>
      </c>
      <c r="C11" s="7">
        <v>1</v>
      </c>
      <c r="D11" s="13" t="s">
        <v>30</v>
      </c>
      <c r="E11" s="14">
        <v>52</v>
      </c>
      <c r="F11" s="15">
        <v>150</v>
      </c>
      <c r="G11" s="18" t="s">
        <v>346</v>
      </c>
      <c r="H11" s="17" t="s">
        <v>345</v>
      </c>
      <c r="I11" s="11">
        <v>0</v>
      </c>
      <c r="J11">
        <f>'[1]FITCR Rel% Transposed'!K11/SUM('[1]FITCR Rel% Transposed'!$K11:$R11)*100</f>
        <v>46.560846560846564</v>
      </c>
      <c r="K11">
        <f>'[1]FITCR Rel% Transposed'!L11/SUM('[1]FITCR Rel% Transposed'!$K11:$R11)*100</f>
        <v>11.111111111111112</v>
      </c>
      <c r="L11">
        <f>'[1]FITCR Rel% Transposed'!M11/SUM('[1]FITCR Rel% Transposed'!$K11:$R11)*100</f>
        <v>24.338624338624339</v>
      </c>
      <c r="M11">
        <f>'[1]FITCR Rel% Transposed'!N11/SUM('[1]FITCR Rel% Transposed'!$K11:$R11)*100</f>
        <v>7.9365079365079358</v>
      </c>
      <c r="N11">
        <f>'[1]FITCR Rel% Transposed'!O11/SUM('[1]FITCR Rel% Transposed'!$K11:$R11)*100</f>
        <v>1.5873015873015872</v>
      </c>
      <c r="O11">
        <f>'[1]FITCR Rel% Transposed'!P11/SUM('[1]FITCR Rel% Transposed'!$K11:$R11)*100</f>
        <v>3.1746031746031744</v>
      </c>
      <c r="P11">
        <f>'[1]FITCR Rel% Transposed'!Q11/SUM('[1]FITCR Rel% Transposed'!$K11:$R11)*100</f>
        <v>0.52910052910052907</v>
      </c>
      <c r="Q11">
        <f>'[1]FITCR Rel% Transposed'!R11/SUM('[1]FITCR Rel% Transposed'!$K11:$R11)*100</f>
        <v>4.7619047619047619</v>
      </c>
      <c r="R11">
        <v>23.803526448362721</v>
      </c>
      <c r="S11">
        <v>2.39127</v>
      </c>
      <c r="T11">
        <v>-0.24645</v>
      </c>
      <c r="U11">
        <v>4.2780748659999999</v>
      </c>
      <c r="V11">
        <v>0</v>
      </c>
      <c r="W11">
        <v>15.15151515</v>
      </c>
      <c r="X11">
        <v>8.5561497329999998</v>
      </c>
      <c r="Y11">
        <v>0.17825311899999999</v>
      </c>
      <c r="Z11">
        <v>0</v>
      </c>
      <c r="AA11">
        <v>0</v>
      </c>
      <c r="AB11">
        <v>0</v>
      </c>
      <c r="AC11">
        <v>0</v>
      </c>
      <c r="AD11">
        <v>1.9607843140000001</v>
      </c>
      <c r="AE11">
        <v>0</v>
      </c>
      <c r="AF11">
        <v>0</v>
      </c>
      <c r="AG11">
        <v>0</v>
      </c>
      <c r="AH11">
        <v>0.17825311899999999</v>
      </c>
      <c r="AI11">
        <v>0.17825311899999999</v>
      </c>
      <c r="AJ11">
        <v>0</v>
      </c>
      <c r="AK11">
        <v>0</v>
      </c>
      <c r="AL11">
        <v>0</v>
      </c>
      <c r="AM11">
        <v>0.17825311899999999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0.17825311899999999</v>
      </c>
      <c r="AU11">
        <v>0.17825311899999999</v>
      </c>
      <c r="AV11">
        <v>0.17825311899999999</v>
      </c>
      <c r="AW11">
        <v>0</v>
      </c>
      <c r="AX11">
        <v>0</v>
      </c>
      <c r="AY11">
        <v>0</v>
      </c>
      <c r="AZ11">
        <v>0</v>
      </c>
      <c r="BA11">
        <v>0.17825311899999999</v>
      </c>
      <c r="BB11">
        <v>0.17825311899999999</v>
      </c>
      <c r="BC11">
        <v>0</v>
      </c>
      <c r="BD11">
        <v>0</v>
      </c>
      <c r="BE11">
        <v>0.17825311899999999</v>
      </c>
      <c r="BF11">
        <v>0.356506239</v>
      </c>
      <c r="BG11">
        <v>0.17825311899999999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0.17825311899999999</v>
      </c>
      <c r="BP11">
        <v>0.17825311899999999</v>
      </c>
      <c r="BQ11">
        <v>0</v>
      </c>
      <c r="BR11">
        <v>0</v>
      </c>
      <c r="BS11">
        <v>0</v>
      </c>
      <c r="BT11">
        <v>0.17825311899999999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0.17825311899999999</v>
      </c>
      <c r="CM11">
        <v>0.17825311899999999</v>
      </c>
      <c r="CN11">
        <v>3.0303030299999998</v>
      </c>
      <c r="CO11">
        <v>3.9215686270000001</v>
      </c>
      <c r="CP11">
        <v>2.4955436720000002</v>
      </c>
      <c r="CQ11">
        <v>0.17825311899999999</v>
      </c>
      <c r="CR11">
        <v>3.5650623889999999</v>
      </c>
      <c r="CS11">
        <v>0</v>
      </c>
      <c r="CT11">
        <v>7.3083778969999997</v>
      </c>
      <c r="CU11">
        <v>4.2780748659999999</v>
      </c>
      <c r="CV11">
        <v>0.71301247800000001</v>
      </c>
      <c r="CW11">
        <v>7.4866310159999996</v>
      </c>
      <c r="CX11">
        <v>8.5561497329999998</v>
      </c>
      <c r="CY11">
        <v>0.356506239</v>
      </c>
      <c r="CZ11">
        <v>0</v>
      </c>
      <c r="DA11">
        <v>3.0303030299999998</v>
      </c>
    </row>
    <row r="12" spans="1:105" x14ac:dyDescent="0.25">
      <c r="A12" t="str">
        <f t="shared" si="0"/>
        <v>11A 2. No Inoculants</v>
      </c>
      <c r="B12" s="12" t="s">
        <v>31</v>
      </c>
      <c r="C12" s="7">
        <v>2</v>
      </c>
      <c r="D12" s="8" t="s">
        <v>18</v>
      </c>
      <c r="E12" s="9">
        <v>11</v>
      </c>
      <c r="F12" s="10">
        <v>15</v>
      </c>
      <c r="G12" s="17" t="s">
        <v>344</v>
      </c>
      <c r="H12" s="18" t="s">
        <v>347</v>
      </c>
      <c r="I12" s="11">
        <v>1</v>
      </c>
      <c r="J12">
        <f>'[1]FITCR Rel% Transposed'!K12/SUM('[1]FITCR Rel% Transposed'!$K12:$R12)*100</f>
        <v>27.195467422096314</v>
      </c>
      <c r="K12">
        <f>'[1]FITCR Rel% Transposed'!L12/SUM('[1]FITCR Rel% Transposed'!$K12:$R12)*100</f>
        <v>9.6317280453257776</v>
      </c>
      <c r="L12">
        <f>'[1]FITCR Rel% Transposed'!M12/SUM('[1]FITCR Rel% Transposed'!$K12:$R12)*100</f>
        <v>4.5325779036827196</v>
      </c>
      <c r="M12">
        <f>'[1]FITCR Rel% Transposed'!N12/SUM('[1]FITCR Rel% Transposed'!$K12:$R12)*100</f>
        <v>14.589235127478753</v>
      </c>
      <c r="N12">
        <f>'[1]FITCR Rel% Transposed'!O12/SUM('[1]FITCR Rel% Transposed'!$K12:$R12)*100</f>
        <v>4.5325779036827196</v>
      </c>
      <c r="O12">
        <f>'[1]FITCR Rel% Transposed'!P12/SUM('[1]FITCR Rel% Transposed'!$K12:$R12)*100</f>
        <v>1.2747875354107647</v>
      </c>
      <c r="P12">
        <f>'[1]FITCR Rel% Transposed'!Q12/SUM('[1]FITCR Rel% Transposed'!$K12:$R12)*100</f>
        <v>7.3654390934844187</v>
      </c>
      <c r="Q12">
        <f>'[1]FITCR Rel% Transposed'!R12/SUM('[1]FITCR Rel% Transposed'!$K12:$R12)*100</f>
        <v>30.878186968838527</v>
      </c>
      <c r="R12">
        <v>21.756548536209554</v>
      </c>
      <c r="S12">
        <v>-1.0575399999999999</v>
      </c>
      <c r="T12">
        <v>-1.106E-2</v>
      </c>
      <c r="U12">
        <v>3.8612199220000001</v>
      </c>
      <c r="V12">
        <v>0.31710501800000002</v>
      </c>
      <c r="W12">
        <v>7.479947771</v>
      </c>
      <c r="X12">
        <v>5.6705838460000004</v>
      </c>
      <c r="Y12">
        <v>1.8653236E-2</v>
      </c>
      <c r="Z12">
        <v>5.5959709000000003E-2</v>
      </c>
      <c r="AA12">
        <v>0.46633090799999999</v>
      </c>
      <c r="AB12">
        <v>0.22383883600000001</v>
      </c>
      <c r="AC12">
        <v>0.11191941800000001</v>
      </c>
      <c r="AD12">
        <v>1.2124603620000001</v>
      </c>
      <c r="AE12">
        <v>0.2051856</v>
      </c>
      <c r="AF12">
        <v>3.7306473E-2</v>
      </c>
      <c r="AG12">
        <v>0.41037119900000002</v>
      </c>
      <c r="AH12">
        <v>0.83939563500000003</v>
      </c>
      <c r="AI12">
        <v>1.8653236E-2</v>
      </c>
      <c r="AJ12">
        <v>0</v>
      </c>
      <c r="AK12">
        <v>0.2051856</v>
      </c>
      <c r="AL12">
        <v>7.4612945E-2</v>
      </c>
      <c r="AM12">
        <v>0.13057265400000001</v>
      </c>
      <c r="AN12">
        <v>0.2051856</v>
      </c>
      <c r="AO12">
        <v>7.4612945E-2</v>
      </c>
      <c r="AP12">
        <v>0.13057265400000001</v>
      </c>
      <c r="AQ12">
        <v>0.16787912699999999</v>
      </c>
      <c r="AR12">
        <v>0.13057265400000001</v>
      </c>
      <c r="AS12">
        <v>0.26114530899999999</v>
      </c>
      <c r="AT12">
        <v>3.7306473E-2</v>
      </c>
      <c r="AU12">
        <v>0.33575825399999998</v>
      </c>
      <c r="AV12">
        <v>0.33575825399999998</v>
      </c>
      <c r="AW12">
        <v>3.7306473E-2</v>
      </c>
      <c r="AX12">
        <v>3.7306473E-2</v>
      </c>
      <c r="AY12">
        <v>0.13057265400000001</v>
      </c>
      <c r="AZ12">
        <v>0.11191941800000001</v>
      </c>
      <c r="BA12">
        <v>0.22383883600000001</v>
      </c>
      <c r="BB12">
        <v>0.16787912699999999</v>
      </c>
      <c r="BC12">
        <v>9.3266182000000003E-2</v>
      </c>
      <c r="BD12">
        <v>0.11191941800000001</v>
      </c>
      <c r="BE12">
        <v>7.4612945E-2</v>
      </c>
      <c r="BF12">
        <v>1.921283343</v>
      </c>
      <c r="BG12">
        <v>3.7306473E-2</v>
      </c>
      <c r="BH12">
        <v>0</v>
      </c>
      <c r="BI12">
        <v>0</v>
      </c>
      <c r="BJ12">
        <v>1.8653236E-2</v>
      </c>
      <c r="BK12">
        <v>0.13057265400000001</v>
      </c>
      <c r="BL12">
        <v>0</v>
      </c>
      <c r="BM12">
        <v>0</v>
      </c>
      <c r="BN12">
        <v>1.8653236E-2</v>
      </c>
      <c r="BO12">
        <v>3.7306473E-2</v>
      </c>
      <c r="BP12">
        <v>1.566871852</v>
      </c>
      <c r="BQ12">
        <v>7.4612945E-2</v>
      </c>
      <c r="BR12">
        <v>0</v>
      </c>
      <c r="BS12">
        <v>0</v>
      </c>
      <c r="BT12">
        <v>9.3266182000000003E-2</v>
      </c>
      <c r="BU12">
        <v>5.5959709000000003E-2</v>
      </c>
      <c r="BV12">
        <v>0</v>
      </c>
      <c r="BW12">
        <v>0</v>
      </c>
      <c r="BX12">
        <v>0</v>
      </c>
      <c r="BY12">
        <v>1.8653236E-2</v>
      </c>
      <c r="BZ12">
        <v>0.11191941800000001</v>
      </c>
      <c r="CA12">
        <v>0</v>
      </c>
      <c r="CB12">
        <v>0</v>
      </c>
      <c r="CC12">
        <v>3.7306473E-2</v>
      </c>
      <c r="CD12">
        <v>1.8653236E-2</v>
      </c>
      <c r="CE12">
        <v>3.7306473E-2</v>
      </c>
      <c r="CF12">
        <v>0.13057265400000001</v>
      </c>
      <c r="CG12">
        <v>1.8653236E-2</v>
      </c>
      <c r="CH12">
        <v>1.8653236E-2</v>
      </c>
      <c r="CI12">
        <v>1.8653236E-2</v>
      </c>
      <c r="CJ12">
        <v>1.8653236E-2</v>
      </c>
      <c r="CK12">
        <v>3.7306473E-2</v>
      </c>
      <c r="CL12">
        <v>9.3266182000000003E-2</v>
      </c>
      <c r="CM12">
        <v>1.8653236E-2</v>
      </c>
      <c r="CN12">
        <v>4.3462040660000003</v>
      </c>
      <c r="CO12">
        <v>4.4394702480000001</v>
      </c>
      <c r="CP12">
        <v>4.1783249390000003</v>
      </c>
      <c r="CQ12">
        <v>7.4612945E-2</v>
      </c>
      <c r="CR12">
        <v>4.6446558480000002</v>
      </c>
      <c r="CS12">
        <v>3.7306473E-2</v>
      </c>
      <c r="CT12">
        <v>5.9130759189999997</v>
      </c>
      <c r="CU12">
        <v>4.7938817379999996</v>
      </c>
      <c r="CV12">
        <v>2.6114530870000001</v>
      </c>
      <c r="CW12">
        <v>5.3907853010000002</v>
      </c>
      <c r="CX12">
        <v>5.7078903189999997</v>
      </c>
      <c r="CY12">
        <v>5.5959709000000003E-2</v>
      </c>
      <c r="CZ12">
        <v>0.2051856</v>
      </c>
      <c r="DA12">
        <v>3.3202760680000001</v>
      </c>
    </row>
    <row r="13" spans="1:105" x14ac:dyDescent="0.25">
      <c r="A13" t="str">
        <f t="shared" si="0"/>
        <v>11C 2. No Inoculants</v>
      </c>
      <c r="B13" s="12" t="s">
        <v>31</v>
      </c>
      <c r="C13" s="7">
        <v>2</v>
      </c>
      <c r="D13" s="13" t="s">
        <v>21</v>
      </c>
      <c r="E13" s="14">
        <v>11</v>
      </c>
      <c r="F13" s="15">
        <v>150</v>
      </c>
      <c r="G13" s="18" t="s">
        <v>346</v>
      </c>
      <c r="H13" s="18" t="s">
        <v>347</v>
      </c>
      <c r="I13" s="11">
        <v>1</v>
      </c>
      <c r="J13">
        <f>'[1]FITCR Rel% Transposed'!K13/SUM('[1]FITCR Rel% Transposed'!$K13:$R13)*100</f>
        <v>34.166666666666664</v>
      </c>
      <c r="K13">
        <f>'[1]FITCR Rel% Transposed'!L13/SUM('[1]FITCR Rel% Transposed'!$K13:$R13)*100</f>
        <v>10.333333333333334</v>
      </c>
      <c r="L13">
        <f>'[1]FITCR Rel% Transposed'!M13/SUM('[1]FITCR Rel% Transposed'!$K13:$R13)*100</f>
        <v>4.833333333333333</v>
      </c>
      <c r="M13">
        <f>'[1]FITCR Rel% Transposed'!N13/SUM('[1]FITCR Rel% Transposed'!$K13:$R13)*100</f>
        <v>9.6666666666666661</v>
      </c>
      <c r="N13">
        <f>'[1]FITCR Rel% Transposed'!O13/SUM('[1]FITCR Rel% Transposed'!$K13:$R13)*100</f>
        <v>3.6666666666666665</v>
      </c>
      <c r="O13">
        <f>'[1]FITCR Rel% Transposed'!P13/SUM('[1]FITCR Rel% Transposed'!$K13:$R13)*100</f>
        <v>1.3333333333333333</v>
      </c>
      <c r="P13">
        <f>'[1]FITCR Rel% Transposed'!Q13/SUM('[1]FITCR Rel% Transposed'!$K13:$R13)*100</f>
        <v>5.5</v>
      </c>
      <c r="Q13">
        <f>'[1]FITCR Rel% Transposed'!R13/SUM('[1]FITCR Rel% Transposed'!$K13:$R13)*100</f>
        <v>30.5</v>
      </c>
      <c r="R13">
        <v>24.410089503661514</v>
      </c>
      <c r="S13">
        <v>-0.56627000000000005</v>
      </c>
      <c r="T13">
        <v>-0.44583</v>
      </c>
      <c r="U13">
        <v>4.4008875740000004</v>
      </c>
      <c r="V13">
        <v>0.203402367</v>
      </c>
      <c r="W13">
        <v>8.7463017749999992</v>
      </c>
      <c r="X13">
        <v>5.9541420120000002</v>
      </c>
      <c r="Y13">
        <v>0.16642011800000001</v>
      </c>
      <c r="Z13">
        <v>0</v>
      </c>
      <c r="AA13">
        <v>0.406804734</v>
      </c>
      <c r="AB13">
        <v>9.2455621000000002E-2</v>
      </c>
      <c r="AC13">
        <v>5.5473372999999999E-2</v>
      </c>
      <c r="AD13">
        <v>1.5162721889999999</v>
      </c>
      <c r="AE13">
        <v>9.2455621000000002E-2</v>
      </c>
      <c r="AF13">
        <v>5.5473372999999999E-2</v>
      </c>
      <c r="AG13">
        <v>0.31434911199999999</v>
      </c>
      <c r="AH13">
        <v>0.90606508900000005</v>
      </c>
      <c r="AI13">
        <v>0</v>
      </c>
      <c r="AJ13">
        <v>0</v>
      </c>
      <c r="AK13">
        <v>0.14792899400000001</v>
      </c>
      <c r="AL13">
        <v>7.3964497000000004E-2</v>
      </c>
      <c r="AM13">
        <v>7.3964497000000004E-2</v>
      </c>
      <c r="AN13">
        <v>7.3964497000000004E-2</v>
      </c>
      <c r="AO13">
        <v>1.8491124000000001E-2</v>
      </c>
      <c r="AP13">
        <v>3.6982249000000002E-2</v>
      </c>
      <c r="AQ13">
        <v>7.3964497000000004E-2</v>
      </c>
      <c r="AR13">
        <v>7.3964497000000004E-2</v>
      </c>
      <c r="AS13">
        <v>0.14792899400000001</v>
      </c>
      <c r="AT13">
        <v>1.8491124000000001E-2</v>
      </c>
      <c r="AU13">
        <v>0.184911243</v>
      </c>
      <c r="AV13">
        <v>0.184911243</v>
      </c>
      <c r="AW13">
        <v>0</v>
      </c>
      <c r="AX13">
        <v>3.6982249000000002E-2</v>
      </c>
      <c r="AY13">
        <v>7.3964497000000004E-2</v>
      </c>
      <c r="AZ13">
        <v>0.14792899400000001</v>
      </c>
      <c r="BA13">
        <v>0.12943787000000001</v>
      </c>
      <c r="BB13">
        <v>9.2455621000000002E-2</v>
      </c>
      <c r="BC13">
        <v>1.8491124000000001E-2</v>
      </c>
      <c r="BD13">
        <v>3.6982249000000002E-2</v>
      </c>
      <c r="BE13">
        <v>0.110946746</v>
      </c>
      <c r="BF13">
        <v>3.198964497</v>
      </c>
      <c r="BG13">
        <v>9.2455621000000002E-2</v>
      </c>
      <c r="BH13">
        <v>1.8491124000000001E-2</v>
      </c>
      <c r="BI13">
        <v>1.8491124000000001E-2</v>
      </c>
      <c r="BJ13">
        <v>1.8491124000000001E-2</v>
      </c>
      <c r="BK13">
        <v>1.8491124000000001E-2</v>
      </c>
      <c r="BL13">
        <v>0</v>
      </c>
      <c r="BM13">
        <v>0</v>
      </c>
      <c r="BN13">
        <v>0</v>
      </c>
      <c r="BO13">
        <v>9.2455621000000002E-2</v>
      </c>
      <c r="BP13">
        <v>1.9785502960000001</v>
      </c>
      <c r="BQ13">
        <v>3.6982249000000002E-2</v>
      </c>
      <c r="BR13">
        <v>1.8491124000000001E-2</v>
      </c>
      <c r="BS13">
        <v>3.6982249000000002E-2</v>
      </c>
      <c r="BT13">
        <v>0.110946746</v>
      </c>
      <c r="BU13">
        <v>1.8491124000000001E-2</v>
      </c>
      <c r="BV13">
        <v>1.8491124000000001E-2</v>
      </c>
      <c r="BW13">
        <v>1.8491124000000001E-2</v>
      </c>
      <c r="BX13">
        <v>0</v>
      </c>
      <c r="BY13">
        <v>0</v>
      </c>
      <c r="BZ13">
        <v>7.3964497000000004E-2</v>
      </c>
      <c r="CA13">
        <v>0</v>
      </c>
      <c r="CB13">
        <v>1.8491124000000001E-2</v>
      </c>
      <c r="CC13">
        <v>5.5473372999999999E-2</v>
      </c>
      <c r="CD13">
        <v>0</v>
      </c>
      <c r="CE13">
        <v>0</v>
      </c>
      <c r="CF13">
        <v>1.8491124000000001E-2</v>
      </c>
      <c r="CG13">
        <v>1.8491124000000001E-2</v>
      </c>
      <c r="CH13">
        <v>1.8491124000000001E-2</v>
      </c>
      <c r="CI13">
        <v>0</v>
      </c>
      <c r="CJ13">
        <v>1.8491124000000001E-2</v>
      </c>
      <c r="CK13">
        <v>3.6982249000000002E-2</v>
      </c>
      <c r="CL13">
        <v>0</v>
      </c>
      <c r="CM13">
        <v>0.16642011800000001</v>
      </c>
      <c r="CN13">
        <v>4.955621302</v>
      </c>
      <c r="CO13">
        <v>5.769230769</v>
      </c>
      <c r="CP13">
        <v>4.2159763310000002</v>
      </c>
      <c r="CQ13">
        <v>0.16642011800000001</v>
      </c>
      <c r="CR13">
        <v>4.4933431949999996</v>
      </c>
      <c r="CS13">
        <v>0</v>
      </c>
      <c r="CT13">
        <v>6.5458579879999998</v>
      </c>
      <c r="CU13">
        <v>5.1960059169999999</v>
      </c>
      <c r="CV13">
        <v>3.198964497</v>
      </c>
      <c r="CW13">
        <v>5.7507396450000003</v>
      </c>
      <c r="CX13">
        <v>5.9171597629999999</v>
      </c>
      <c r="CY13">
        <v>0</v>
      </c>
      <c r="CZ13">
        <v>0.110946746</v>
      </c>
      <c r="DA13">
        <v>3.9755917159999998</v>
      </c>
    </row>
    <row r="14" spans="1:105" x14ac:dyDescent="0.25">
      <c r="A14" t="str">
        <f t="shared" si="0"/>
        <v>13A 2. No Inoculants</v>
      </c>
      <c r="B14" s="12" t="s">
        <v>31</v>
      </c>
      <c r="C14" s="7">
        <v>2</v>
      </c>
      <c r="D14" s="13" t="s">
        <v>23</v>
      </c>
      <c r="E14" s="14">
        <v>13</v>
      </c>
      <c r="F14" s="10">
        <v>15</v>
      </c>
      <c r="G14" s="17" t="s">
        <v>344</v>
      </c>
      <c r="H14" s="18" t="s">
        <v>347</v>
      </c>
      <c r="I14" s="11">
        <v>1</v>
      </c>
      <c r="J14">
        <f>'[1]FITCR Rel% Transposed'!K14/SUM('[1]FITCR Rel% Transposed'!$K14:$R14)*100</f>
        <v>44.618834080717491</v>
      </c>
      <c r="K14">
        <f>'[1]FITCR Rel% Transposed'!L14/SUM('[1]FITCR Rel% Transposed'!$K14:$R14)*100</f>
        <v>12.556053811659194</v>
      </c>
      <c r="L14">
        <f>'[1]FITCR Rel% Transposed'!M14/SUM('[1]FITCR Rel% Transposed'!$K14:$R14)*100</f>
        <v>6.0538116591928244</v>
      </c>
      <c r="M14">
        <f>'[1]FITCR Rel% Transposed'!N14/SUM('[1]FITCR Rel% Transposed'!$K14:$R14)*100</f>
        <v>8.071748878923767</v>
      </c>
      <c r="N14">
        <f>'[1]FITCR Rel% Transposed'!O14/SUM('[1]FITCR Rel% Transposed'!$K14:$R14)*100</f>
        <v>6.0538116591928244</v>
      </c>
      <c r="O14">
        <f>'[1]FITCR Rel% Transposed'!P14/SUM('[1]FITCR Rel% Transposed'!$K14:$R14)*100</f>
        <v>2.0179372197309418</v>
      </c>
      <c r="P14">
        <f>'[1]FITCR Rel% Transposed'!Q14/SUM('[1]FITCR Rel% Transposed'!$K14:$R14)*100</f>
        <v>2.4663677130044843</v>
      </c>
      <c r="Q14">
        <f>'[1]FITCR Rel% Transposed'!R14/SUM('[1]FITCR Rel% Transposed'!$K14:$R14)*100</f>
        <v>18.161434977578477</v>
      </c>
      <c r="R14">
        <v>24.640883977900554</v>
      </c>
      <c r="S14">
        <v>0.87068000000000001</v>
      </c>
      <c r="T14">
        <v>-0.64361999999999997</v>
      </c>
      <c r="U14">
        <v>4.0942028989999999</v>
      </c>
      <c r="V14">
        <v>0.39855072499999999</v>
      </c>
      <c r="W14">
        <v>9.7101449280000001</v>
      </c>
      <c r="X14">
        <v>6.4130434779999996</v>
      </c>
      <c r="Y14">
        <v>7.2463767999999998E-2</v>
      </c>
      <c r="Z14">
        <v>3.6231883999999999E-2</v>
      </c>
      <c r="AA14">
        <v>0.144927536</v>
      </c>
      <c r="AB14">
        <v>3.6231883999999999E-2</v>
      </c>
      <c r="AC14">
        <v>0.21739130400000001</v>
      </c>
      <c r="AD14">
        <v>1.5942028989999999</v>
      </c>
      <c r="AE14">
        <v>0.144927536</v>
      </c>
      <c r="AF14">
        <v>3.6231883999999999E-2</v>
      </c>
      <c r="AG14">
        <v>0.144927536</v>
      </c>
      <c r="AH14">
        <v>0.57971014499999995</v>
      </c>
      <c r="AI14">
        <v>0</v>
      </c>
      <c r="AJ14">
        <v>0</v>
      </c>
      <c r="AK14">
        <v>0.28985507199999999</v>
      </c>
      <c r="AL14">
        <v>0.108695652</v>
      </c>
      <c r="AM14">
        <v>0</v>
      </c>
      <c r="AN14">
        <v>0.21739130400000001</v>
      </c>
      <c r="AO14">
        <v>3.6231883999999999E-2</v>
      </c>
      <c r="AP14">
        <v>0</v>
      </c>
      <c r="AQ14">
        <v>0.18115941999999999</v>
      </c>
      <c r="AR14">
        <v>3.6231883999999999E-2</v>
      </c>
      <c r="AS14">
        <v>0.21739130400000001</v>
      </c>
      <c r="AT14">
        <v>3.6231883999999999E-2</v>
      </c>
      <c r="AU14">
        <v>0.28985507199999999</v>
      </c>
      <c r="AV14">
        <v>0.28985507199999999</v>
      </c>
      <c r="AW14">
        <v>0.108695652</v>
      </c>
      <c r="AX14">
        <v>3.6231883999999999E-2</v>
      </c>
      <c r="AY14">
        <v>0.144927536</v>
      </c>
      <c r="AZ14">
        <v>0.18115941999999999</v>
      </c>
      <c r="BA14">
        <v>0.108695652</v>
      </c>
      <c r="BB14">
        <v>0.253623188</v>
      </c>
      <c r="BC14">
        <v>3.6231883999999999E-2</v>
      </c>
      <c r="BD14">
        <v>7.2463767999999998E-2</v>
      </c>
      <c r="BE14">
        <v>0.108695652</v>
      </c>
      <c r="BF14">
        <v>1.2318840579999999</v>
      </c>
      <c r="BG14">
        <v>0.108695652</v>
      </c>
      <c r="BH14">
        <v>0</v>
      </c>
      <c r="BI14">
        <v>0</v>
      </c>
      <c r="BJ14">
        <v>0</v>
      </c>
      <c r="BK14">
        <v>0.108695652</v>
      </c>
      <c r="BL14">
        <v>0</v>
      </c>
      <c r="BM14">
        <v>0</v>
      </c>
      <c r="BN14">
        <v>0</v>
      </c>
      <c r="BO14">
        <v>0.18115941999999999</v>
      </c>
      <c r="BP14">
        <v>1.3043478260000001</v>
      </c>
      <c r="BQ14">
        <v>0.144927536</v>
      </c>
      <c r="BR14">
        <v>0</v>
      </c>
      <c r="BS14">
        <v>0.108695652</v>
      </c>
      <c r="BT14">
        <v>7.2463767999999998E-2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3.6231883999999999E-2</v>
      </c>
      <c r="CC14">
        <v>3.6231883999999999E-2</v>
      </c>
      <c r="CD14">
        <v>0</v>
      </c>
      <c r="CE14">
        <v>3.6231883999999999E-2</v>
      </c>
      <c r="CF14">
        <v>0</v>
      </c>
      <c r="CG14">
        <v>3.6231883999999999E-2</v>
      </c>
      <c r="CH14">
        <v>0</v>
      </c>
      <c r="CI14">
        <v>0</v>
      </c>
      <c r="CJ14">
        <v>7.2463767999999998E-2</v>
      </c>
      <c r="CK14">
        <v>3.6231883999999999E-2</v>
      </c>
      <c r="CL14">
        <v>3.6231883999999999E-2</v>
      </c>
      <c r="CM14">
        <v>7.2463767999999998E-2</v>
      </c>
      <c r="CN14">
        <v>3.7681159420000001</v>
      </c>
      <c r="CO14">
        <v>3.9855072460000001</v>
      </c>
      <c r="CP14">
        <v>4.3115942030000003</v>
      </c>
      <c r="CQ14">
        <v>0.18115941999999999</v>
      </c>
      <c r="CR14">
        <v>4.855072464</v>
      </c>
      <c r="CS14">
        <v>3.6231883999999999E-2</v>
      </c>
      <c r="CT14">
        <v>6.9565217390000003</v>
      </c>
      <c r="CU14">
        <v>4.5289855069999998</v>
      </c>
      <c r="CV14">
        <v>2.5362318840000002</v>
      </c>
      <c r="CW14">
        <v>6.2681159419999997</v>
      </c>
      <c r="CX14">
        <v>6.4855072460000001</v>
      </c>
      <c r="CY14">
        <v>7.2463767999999998E-2</v>
      </c>
      <c r="CZ14">
        <v>0.28985507199999999</v>
      </c>
      <c r="DA14">
        <v>3.5507246380000002</v>
      </c>
    </row>
    <row r="15" spans="1:105" x14ac:dyDescent="0.25">
      <c r="A15" t="str">
        <f t="shared" si="0"/>
        <v>13C 2. No Inoculants</v>
      </c>
      <c r="B15" s="12" t="s">
        <v>31</v>
      </c>
      <c r="C15" s="7">
        <v>2</v>
      </c>
      <c r="D15" s="13" t="s">
        <v>24</v>
      </c>
      <c r="E15" s="14">
        <v>13</v>
      </c>
      <c r="F15" s="15">
        <v>150</v>
      </c>
      <c r="G15" s="18" t="s">
        <v>346</v>
      </c>
      <c r="H15" s="18" t="s">
        <v>347</v>
      </c>
      <c r="I15" s="11">
        <v>1</v>
      </c>
      <c r="J15">
        <f>'[1]FITCR Rel% Transposed'!K15/SUM('[1]FITCR Rel% Transposed'!$K15:$R15)*100</f>
        <v>27.732793522267208</v>
      </c>
      <c r="K15">
        <f>'[1]FITCR Rel% Transposed'!L15/SUM('[1]FITCR Rel% Transposed'!$K15:$R15)*100</f>
        <v>10.728744939271255</v>
      </c>
      <c r="L15">
        <f>'[1]FITCR Rel% Transposed'!M15/SUM('[1]FITCR Rel% Transposed'!$K15:$R15)*100</f>
        <v>4.048582995951417</v>
      </c>
      <c r="M15">
        <f>'[1]FITCR Rel% Transposed'!N15/SUM('[1]FITCR Rel% Transposed'!$K15:$R15)*100</f>
        <v>11.74089068825911</v>
      </c>
      <c r="N15">
        <f>'[1]FITCR Rel% Transposed'!O15/SUM('[1]FITCR Rel% Transposed'!$K15:$R15)*100</f>
        <v>5.2631578947368425</v>
      </c>
      <c r="O15">
        <f>'[1]FITCR Rel% Transposed'!P15/SUM('[1]FITCR Rel% Transposed'!$K15:$R15)*100</f>
        <v>2.0242914979757085</v>
      </c>
      <c r="P15">
        <f>'[1]FITCR Rel% Transposed'!Q15/SUM('[1]FITCR Rel% Transposed'!$K15:$R15)*100</f>
        <v>7.4898785425101213</v>
      </c>
      <c r="Q15">
        <f>'[1]FITCR Rel% Transposed'!R15/SUM('[1]FITCR Rel% Transposed'!$K15:$R15)*100</f>
        <v>30.971659919028337</v>
      </c>
      <c r="R15">
        <v>24.050632911392405</v>
      </c>
      <c r="S15">
        <v>-1.0649999999999999</v>
      </c>
      <c r="T15">
        <v>-0.19259999999999999</v>
      </c>
      <c r="U15">
        <v>3.7647902470000001</v>
      </c>
      <c r="V15">
        <v>0.14342058099999999</v>
      </c>
      <c r="W15">
        <v>10.182861239999999</v>
      </c>
      <c r="X15">
        <v>5.6651129439999997</v>
      </c>
      <c r="Y15">
        <v>7.1710289999999996E-2</v>
      </c>
      <c r="Z15">
        <v>0</v>
      </c>
      <c r="AA15">
        <v>0.57368232299999999</v>
      </c>
      <c r="AB15">
        <v>7.1710289999999996E-2</v>
      </c>
      <c r="AC15">
        <v>0.107565436</v>
      </c>
      <c r="AD15">
        <v>1.2907852280000001</v>
      </c>
      <c r="AE15">
        <v>0.215130871</v>
      </c>
      <c r="AF15">
        <v>3.5855144999999998E-2</v>
      </c>
      <c r="AG15">
        <v>0.215130871</v>
      </c>
      <c r="AH15">
        <v>0.89637862999999995</v>
      </c>
      <c r="AI15">
        <v>3.5855144999999998E-2</v>
      </c>
      <c r="AJ15">
        <v>3.5855144999999998E-2</v>
      </c>
      <c r="AK15">
        <v>0.107565436</v>
      </c>
      <c r="AL15">
        <v>0.107565436</v>
      </c>
      <c r="AM15">
        <v>0</v>
      </c>
      <c r="AN15">
        <v>3.5855144999999998E-2</v>
      </c>
      <c r="AO15">
        <v>3.5855144999999998E-2</v>
      </c>
      <c r="AP15">
        <v>0.107565436</v>
      </c>
      <c r="AQ15">
        <v>3.5855144999999998E-2</v>
      </c>
      <c r="AR15">
        <v>7.1710289999999996E-2</v>
      </c>
      <c r="AS15">
        <v>7.1710289999999996E-2</v>
      </c>
      <c r="AT15">
        <v>3.5855144999999998E-2</v>
      </c>
      <c r="AU15">
        <v>0.39440659700000003</v>
      </c>
      <c r="AV15">
        <v>0.39440659700000003</v>
      </c>
      <c r="AW15">
        <v>3.5855144999999998E-2</v>
      </c>
      <c r="AX15">
        <v>0</v>
      </c>
      <c r="AY15">
        <v>0.107565436</v>
      </c>
      <c r="AZ15">
        <v>7.1710289999999996E-2</v>
      </c>
      <c r="BA15">
        <v>7.1710289999999996E-2</v>
      </c>
      <c r="BB15">
        <v>3.5855144999999998E-2</v>
      </c>
      <c r="BC15">
        <v>3.5855144999999998E-2</v>
      </c>
      <c r="BD15">
        <v>7.1710289999999996E-2</v>
      </c>
      <c r="BE15">
        <v>3.5855144999999998E-2</v>
      </c>
      <c r="BF15">
        <v>2.8325564719999998</v>
      </c>
      <c r="BG15">
        <v>7.1710289999999996E-2</v>
      </c>
      <c r="BH15">
        <v>0</v>
      </c>
      <c r="BI15">
        <v>3.5855144999999998E-2</v>
      </c>
      <c r="BJ15">
        <v>0</v>
      </c>
      <c r="BK15">
        <v>3.5855144999999998E-2</v>
      </c>
      <c r="BL15">
        <v>0</v>
      </c>
      <c r="BM15">
        <v>0</v>
      </c>
      <c r="BN15">
        <v>3.5855144999999998E-2</v>
      </c>
      <c r="BO15">
        <v>7.1710289999999996E-2</v>
      </c>
      <c r="BP15">
        <v>1.613481535</v>
      </c>
      <c r="BQ15">
        <v>3.5855144999999998E-2</v>
      </c>
      <c r="BR15">
        <v>0</v>
      </c>
      <c r="BS15">
        <v>0.107565436</v>
      </c>
      <c r="BT15">
        <v>3.5855144999999998E-2</v>
      </c>
      <c r="BU15">
        <v>0</v>
      </c>
      <c r="BV15">
        <v>0</v>
      </c>
      <c r="BW15">
        <v>0</v>
      </c>
      <c r="BX15">
        <v>0</v>
      </c>
      <c r="BY15">
        <v>7.1710289999999996E-2</v>
      </c>
      <c r="BZ15">
        <v>3.5855144999999998E-2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3.5855144999999998E-2</v>
      </c>
      <c r="CG15">
        <v>3.5855144999999998E-2</v>
      </c>
      <c r="CH15">
        <v>7.1710289999999996E-2</v>
      </c>
      <c r="CI15">
        <v>0</v>
      </c>
      <c r="CJ15">
        <v>0</v>
      </c>
      <c r="CK15">
        <v>0.107565436</v>
      </c>
      <c r="CL15">
        <v>3.5855144999999998E-2</v>
      </c>
      <c r="CM15">
        <v>7.1710289999999996E-2</v>
      </c>
      <c r="CN15">
        <v>4.5894585870000002</v>
      </c>
      <c r="CO15">
        <v>4.8045894589999998</v>
      </c>
      <c r="CP15">
        <v>4.7328791680000002</v>
      </c>
      <c r="CQ15">
        <v>0.107565436</v>
      </c>
      <c r="CR15">
        <v>4.697024023</v>
      </c>
      <c r="CS15">
        <v>3.5855144999999998E-2</v>
      </c>
      <c r="CT15">
        <v>6.0595195410000002</v>
      </c>
      <c r="CU15">
        <v>5.0555754750000004</v>
      </c>
      <c r="CV15">
        <v>2.940121907</v>
      </c>
      <c r="CW15">
        <v>5.6651129439999997</v>
      </c>
      <c r="CX15">
        <v>5.7009680889999998</v>
      </c>
      <c r="CY15">
        <v>3.5855144999999998E-2</v>
      </c>
      <c r="CZ15">
        <v>7.1710289999999996E-2</v>
      </c>
      <c r="DA15">
        <v>3.29867336</v>
      </c>
    </row>
    <row r="16" spans="1:105" x14ac:dyDescent="0.25">
      <c r="A16" t="str">
        <f t="shared" si="0"/>
        <v>26A 2. No Inoculants</v>
      </c>
      <c r="B16" s="12" t="s">
        <v>31</v>
      </c>
      <c r="C16" s="7">
        <v>2</v>
      </c>
      <c r="D16" s="13" t="s">
        <v>25</v>
      </c>
      <c r="E16" s="14">
        <v>26</v>
      </c>
      <c r="F16" s="10">
        <v>15</v>
      </c>
      <c r="G16" s="17" t="s">
        <v>344</v>
      </c>
      <c r="H16" s="18" t="s">
        <v>347</v>
      </c>
      <c r="I16" s="11">
        <v>1</v>
      </c>
      <c r="J16">
        <f>'[1]FITCR Rel% Transposed'!K16/SUM('[1]FITCR Rel% Transposed'!$K16:$R16)*100</f>
        <v>25.272331154684096</v>
      </c>
      <c r="K16">
        <f>'[1]FITCR Rel% Transposed'!L16/SUM('[1]FITCR Rel% Transposed'!$K16:$R16)*100</f>
        <v>9.1503267973856204</v>
      </c>
      <c r="L16">
        <f>'[1]FITCR Rel% Transposed'!M16/SUM('[1]FITCR Rel% Transposed'!$K16:$R16)*100</f>
        <v>5.773420479302831</v>
      </c>
      <c r="M16">
        <f>'[1]FITCR Rel% Transposed'!N16/SUM('[1]FITCR Rel% Transposed'!$K16:$R16)*100</f>
        <v>10.784313725490195</v>
      </c>
      <c r="N16">
        <f>'[1]FITCR Rel% Transposed'!O16/SUM('[1]FITCR Rel% Transposed'!$K16:$R16)*100</f>
        <v>4.0305010893246189</v>
      </c>
      <c r="O16">
        <f>'[1]FITCR Rel% Transposed'!P16/SUM('[1]FITCR Rel% Transposed'!$K16:$R16)*100</f>
        <v>1.6339869281045749</v>
      </c>
      <c r="P16">
        <f>'[1]FITCR Rel% Transposed'!Q16/SUM('[1]FITCR Rel% Transposed'!$K16:$R16)*100</f>
        <v>8.0610021786492378</v>
      </c>
      <c r="Q16">
        <f>'[1]FITCR Rel% Transposed'!R16/SUM('[1]FITCR Rel% Transposed'!$K16:$R16)*100</f>
        <v>35.294117647058826</v>
      </c>
      <c r="R16">
        <v>26.865671641791046</v>
      </c>
      <c r="S16">
        <v>-1.3114399999999999</v>
      </c>
      <c r="T16">
        <v>-0.27156999999999998</v>
      </c>
      <c r="U16">
        <v>3.7537951970000001</v>
      </c>
      <c r="V16">
        <v>0.27601435299999999</v>
      </c>
      <c r="W16">
        <v>9.8537123930000003</v>
      </c>
      <c r="X16">
        <v>5.7686999720000003</v>
      </c>
      <c r="Y16">
        <v>0.193210047</v>
      </c>
      <c r="Z16">
        <v>8.2804305999999994E-2</v>
      </c>
      <c r="AA16">
        <v>0.634833011</v>
      </c>
      <c r="AB16">
        <v>0.12420645900000001</v>
      </c>
      <c r="AC16">
        <v>0.13800717600000001</v>
      </c>
      <c r="AD16">
        <v>1.6974882689999999</v>
      </c>
      <c r="AE16">
        <v>0.414021529</v>
      </c>
      <c r="AF16">
        <v>6.9003588000000005E-2</v>
      </c>
      <c r="AG16">
        <v>0.46922439999999999</v>
      </c>
      <c r="AH16">
        <v>0.97985095200000005</v>
      </c>
      <c r="AI16">
        <v>1.3800718E-2</v>
      </c>
      <c r="AJ16">
        <v>1.3800718E-2</v>
      </c>
      <c r="AK16">
        <v>0.16560861199999999</v>
      </c>
      <c r="AL16">
        <v>2.7601435000000001E-2</v>
      </c>
      <c r="AM16">
        <v>0.193210047</v>
      </c>
      <c r="AN16">
        <v>8.2804305999999994E-2</v>
      </c>
      <c r="AO16">
        <v>6.9003588000000005E-2</v>
      </c>
      <c r="AP16">
        <v>2.7601435000000001E-2</v>
      </c>
      <c r="AQ16">
        <v>6.9003588000000005E-2</v>
      </c>
      <c r="AR16">
        <v>0.12420645900000001</v>
      </c>
      <c r="AS16">
        <v>0.16560861199999999</v>
      </c>
      <c r="AT16">
        <v>0</v>
      </c>
      <c r="AU16">
        <v>0.12420645900000001</v>
      </c>
      <c r="AV16">
        <v>0.12420645900000001</v>
      </c>
      <c r="AW16">
        <v>4.1402152999999997E-2</v>
      </c>
      <c r="AX16">
        <v>4.1402152999999997E-2</v>
      </c>
      <c r="AY16">
        <v>0.13800717600000001</v>
      </c>
      <c r="AZ16">
        <v>0.110405741</v>
      </c>
      <c r="BA16">
        <v>0.151807894</v>
      </c>
      <c r="BB16">
        <v>8.2804305999999994E-2</v>
      </c>
      <c r="BC16">
        <v>6.9003588000000005E-2</v>
      </c>
      <c r="BD16">
        <v>6.9003588000000005E-2</v>
      </c>
      <c r="BE16">
        <v>0.13800717600000001</v>
      </c>
      <c r="BF16">
        <v>2.1253105159999999</v>
      </c>
      <c r="BG16">
        <v>0.220811482</v>
      </c>
      <c r="BH16">
        <v>0</v>
      </c>
      <c r="BI16">
        <v>1.3800718E-2</v>
      </c>
      <c r="BJ16">
        <v>5.5202871000000001E-2</v>
      </c>
      <c r="BK16">
        <v>0.110405741</v>
      </c>
      <c r="BL16">
        <v>0</v>
      </c>
      <c r="BM16">
        <v>1.3800718E-2</v>
      </c>
      <c r="BN16">
        <v>0</v>
      </c>
      <c r="BO16">
        <v>6.9003588000000005E-2</v>
      </c>
      <c r="BP16">
        <v>2.180513387</v>
      </c>
      <c r="BQ16">
        <v>5.5202871000000001E-2</v>
      </c>
      <c r="BR16">
        <v>2.7601435000000001E-2</v>
      </c>
      <c r="BS16">
        <v>1.3800718E-2</v>
      </c>
      <c r="BT16">
        <v>8.2804305999999994E-2</v>
      </c>
      <c r="BU16">
        <v>1.3800718E-2</v>
      </c>
      <c r="BV16">
        <v>1.3800718E-2</v>
      </c>
      <c r="BW16">
        <v>0</v>
      </c>
      <c r="BX16">
        <v>0</v>
      </c>
      <c r="BY16">
        <v>1.3800718E-2</v>
      </c>
      <c r="BZ16">
        <v>0.151807894</v>
      </c>
      <c r="CA16">
        <v>0</v>
      </c>
      <c r="CB16">
        <v>0</v>
      </c>
      <c r="CC16">
        <v>6.9003588000000005E-2</v>
      </c>
      <c r="CD16">
        <v>1.3800718E-2</v>
      </c>
      <c r="CE16">
        <v>1.3800718E-2</v>
      </c>
      <c r="CF16">
        <v>2.7601435000000001E-2</v>
      </c>
      <c r="CG16">
        <v>2.7601435000000001E-2</v>
      </c>
      <c r="CH16">
        <v>2.7601435000000001E-2</v>
      </c>
      <c r="CI16">
        <v>0</v>
      </c>
      <c r="CJ16">
        <v>0</v>
      </c>
      <c r="CK16">
        <v>1.3800718E-2</v>
      </c>
      <c r="CL16">
        <v>4.1402152999999997E-2</v>
      </c>
      <c r="CM16">
        <v>0.20701076500000001</v>
      </c>
      <c r="CN16">
        <v>5.0372619380000003</v>
      </c>
      <c r="CO16">
        <v>3.6847916089999999</v>
      </c>
      <c r="CP16">
        <v>4.5818382560000002</v>
      </c>
      <c r="CQ16">
        <v>0.303615788</v>
      </c>
      <c r="CR16">
        <v>4.6370411259999997</v>
      </c>
      <c r="CS16">
        <v>0</v>
      </c>
      <c r="CT16">
        <v>6.5829423130000002</v>
      </c>
      <c r="CU16">
        <v>5.5202870549999998</v>
      </c>
      <c r="CV16">
        <v>2.8567485509999999</v>
      </c>
      <c r="CW16">
        <v>5.3132762900000001</v>
      </c>
      <c r="CX16">
        <v>5.8239028429999999</v>
      </c>
      <c r="CY16">
        <v>2.7601435000000001E-2</v>
      </c>
      <c r="CZ16">
        <v>0.110405741</v>
      </c>
      <c r="DA16">
        <v>3.0499585979999999</v>
      </c>
    </row>
    <row r="17" spans="1:105" x14ac:dyDescent="0.25">
      <c r="A17" t="str">
        <f t="shared" si="0"/>
        <v>26C 2. No Inoculants</v>
      </c>
      <c r="B17" s="12" t="s">
        <v>31</v>
      </c>
      <c r="C17" s="7">
        <v>2</v>
      </c>
      <c r="D17" s="13" t="s">
        <v>26</v>
      </c>
      <c r="E17" s="14">
        <v>26</v>
      </c>
      <c r="F17" s="15">
        <v>150</v>
      </c>
      <c r="G17" s="18" t="s">
        <v>346</v>
      </c>
      <c r="H17" s="18" t="s">
        <v>347</v>
      </c>
      <c r="I17" s="11">
        <v>1</v>
      </c>
      <c r="J17">
        <f>'[1]FITCR Rel% Transposed'!K17/SUM('[1]FITCR Rel% Transposed'!$K17:$R17)*100</f>
        <v>33.167082294264347</v>
      </c>
      <c r="K17">
        <f>'[1]FITCR Rel% Transposed'!L17/SUM('[1]FITCR Rel% Transposed'!$K17:$R17)*100</f>
        <v>9.7256857855361609</v>
      </c>
      <c r="L17">
        <f>'[1]FITCR Rel% Transposed'!M17/SUM('[1]FITCR Rel% Transposed'!$K17:$R17)*100</f>
        <v>9.2269326683291784</v>
      </c>
      <c r="M17">
        <f>'[1]FITCR Rel% Transposed'!N17/SUM('[1]FITCR Rel% Transposed'!$K17:$R17)*100</f>
        <v>13.466334164588531</v>
      </c>
      <c r="N17">
        <f>'[1]FITCR Rel% Transposed'!O17/SUM('[1]FITCR Rel% Transposed'!$K17:$R17)*100</f>
        <v>3.7406483790523701</v>
      </c>
      <c r="O17">
        <f>'[1]FITCR Rel% Transposed'!P17/SUM('[1]FITCR Rel% Transposed'!$K17:$R17)*100</f>
        <v>3.7406483790523701</v>
      </c>
      <c r="P17">
        <f>'[1]FITCR Rel% Transposed'!Q17/SUM('[1]FITCR Rel% Transposed'!$K17:$R17)*100</f>
        <v>3.2418952618453871</v>
      </c>
      <c r="Q17">
        <f>'[1]FITCR Rel% Transposed'!R17/SUM('[1]FITCR Rel% Transposed'!$K17:$R17)*100</f>
        <v>23.690773067331676</v>
      </c>
      <c r="R17">
        <v>23.812351543942988</v>
      </c>
      <c r="S17">
        <v>-7.8310000000000005E-2</v>
      </c>
      <c r="T17">
        <v>0.14754</v>
      </c>
      <c r="U17">
        <v>3.1523642729999999</v>
      </c>
      <c r="V17">
        <v>0.29188558100000001</v>
      </c>
      <c r="W17">
        <v>15.06129597</v>
      </c>
      <c r="X17">
        <v>6.4798598949999997</v>
      </c>
      <c r="Y17">
        <v>0.64214827799999996</v>
      </c>
      <c r="Z17">
        <v>0.116754232</v>
      </c>
      <c r="AA17">
        <v>0.75890250999999997</v>
      </c>
      <c r="AB17">
        <v>5.8377116E-2</v>
      </c>
      <c r="AC17">
        <v>5.8377116E-2</v>
      </c>
      <c r="AD17">
        <v>1.401050788</v>
      </c>
      <c r="AE17">
        <v>0.29188558100000001</v>
      </c>
      <c r="AF17">
        <v>5.8377116E-2</v>
      </c>
      <c r="AG17">
        <v>0.233508465</v>
      </c>
      <c r="AH17">
        <v>0.64214827799999996</v>
      </c>
      <c r="AI17">
        <v>0</v>
      </c>
      <c r="AJ17">
        <v>5.8377116E-2</v>
      </c>
      <c r="AK17">
        <v>0</v>
      </c>
      <c r="AL17">
        <v>0</v>
      </c>
      <c r="AM17">
        <v>5.8377116E-2</v>
      </c>
      <c r="AN17">
        <v>5.8377116E-2</v>
      </c>
      <c r="AO17">
        <v>5.8377116E-2</v>
      </c>
      <c r="AP17">
        <v>0</v>
      </c>
      <c r="AQ17">
        <v>0</v>
      </c>
      <c r="AR17">
        <v>5.8377116E-2</v>
      </c>
      <c r="AS17">
        <v>5.8377116E-2</v>
      </c>
      <c r="AT17">
        <v>0</v>
      </c>
      <c r="AU17">
        <v>5.8377116E-2</v>
      </c>
      <c r="AV17">
        <v>5.8377116E-2</v>
      </c>
      <c r="AW17">
        <v>0</v>
      </c>
      <c r="AX17">
        <v>5.8377116E-2</v>
      </c>
      <c r="AY17">
        <v>5.8377116E-2</v>
      </c>
      <c r="AZ17">
        <v>5.8377116E-2</v>
      </c>
      <c r="BA17">
        <v>5.8377116E-2</v>
      </c>
      <c r="BB17">
        <v>5.8377116E-2</v>
      </c>
      <c r="BC17">
        <v>0</v>
      </c>
      <c r="BD17">
        <v>0.233508465</v>
      </c>
      <c r="BE17">
        <v>5.8377116E-2</v>
      </c>
      <c r="BF17">
        <v>0.99241097499999997</v>
      </c>
      <c r="BG17">
        <v>0.81727962600000004</v>
      </c>
      <c r="BH17">
        <v>0</v>
      </c>
      <c r="BI17">
        <v>0</v>
      </c>
      <c r="BJ17">
        <v>5.8377116E-2</v>
      </c>
      <c r="BK17">
        <v>0.116754232</v>
      </c>
      <c r="BL17">
        <v>0</v>
      </c>
      <c r="BM17">
        <v>0</v>
      </c>
      <c r="BN17">
        <v>0</v>
      </c>
      <c r="BO17">
        <v>0.233508465</v>
      </c>
      <c r="BP17">
        <v>1.1675423229999999</v>
      </c>
      <c r="BQ17">
        <v>0.116754232</v>
      </c>
      <c r="BR17">
        <v>0</v>
      </c>
      <c r="BS17">
        <v>0</v>
      </c>
      <c r="BT17">
        <v>0</v>
      </c>
      <c r="BU17">
        <v>5.8377116E-2</v>
      </c>
      <c r="BV17">
        <v>0</v>
      </c>
      <c r="BW17">
        <v>0</v>
      </c>
      <c r="BX17">
        <v>0</v>
      </c>
      <c r="BY17">
        <v>0</v>
      </c>
      <c r="BZ17">
        <v>5.8377116E-2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0.17513134899999999</v>
      </c>
      <c r="CM17">
        <v>0.64214827799999996</v>
      </c>
      <c r="CN17">
        <v>4.0280210160000003</v>
      </c>
      <c r="CO17">
        <v>3.5026269700000001</v>
      </c>
      <c r="CP17">
        <v>4.3782837130000001</v>
      </c>
      <c r="CQ17">
        <v>0.52539404599999995</v>
      </c>
      <c r="CR17">
        <v>3.5610040860000001</v>
      </c>
      <c r="CS17">
        <v>0</v>
      </c>
      <c r="CT17">
        <v>8.4063047290000004</v>
      </c>
      <c r="CU17">
        <v>4.436660829</v>
      </c>
      <c r="CV17">
        <v>1.809690601</v>
      </c>
      <c r="CW17">
        <v>4.9620548739999997</v>
      </c>
      <c r="CX17">
        <v>6.3631056629999998</v>
      </c>
      <c r="CY17">
        <v>0</v>
      </c>
      <c r="CZ17">
        <v>5.8377116E-2</v>
      </c>
      <c r="DA17">
        <v>3.035610041</v>
      </c>
    </row>
    <row r="18" spans="1:105" x14ac:dyDescent="0.25">
      <c r="A18" t="str">
        <f t="shared" si="0"/>
        <v>34A 2. No Inoculants</v>
      </c>
      <c r="B18" s="12" t="s">
        <v>31</v>
      </c>
      <c r="C18" s="7">
        <v>2</v>
      </c>
      <c r="D18" s="13" t="s">
        <v>27</v>
      </c>
      <c r="E18" s="14">
        <v>34</v>
      </c>
      <c r="F18" s="10">
        <v>15</v>
      </c>
      <c r="G18" s="17" t="s">
        <v>344</v>
      </c>
      <c r="H18" s="18" t="s">
        <v>347</v>
      </c>
      <c r="I18" s="11">
        <v>1</v>
      </c>
      <c r="J18">
        <f>'[1]FITCR Rel% Transposed'!K18/SUM('[1]FITCR Rel% Transposed'!$K18:$R18)*100</f>
        <v>35.412844036697251</v>
      </c>
      <c r="K18">
        <f>'[1]FITCR Rel% Transposed'!L18/SUM('[1]FITCR Rel% Transposed'!$K18:$R18)*100</f>
        <v>10.458715596330276</v>
      </c>
      <c r="L18">
        <f>'[1]FITCR Rel% Transposed'!M18/SUM('[1]FITCR Rel% Transposed'!$K18:$R18)*100</f>
        <v>11.192660550458717</v>
      </c>
      <c r="M18">
        <f>'[1]FITCR Rel% Transposed'!N18/SUM('[1]FITCR Rel% Transposed'!$K18:$R18)*100</f>
        <v>11.192660550458717</v>
      </c>
      <c r="N18">
        <f>'[1]FITCR Rel% Transposed'!O18/SUM('[1]FITCR Rel% Transposed'!$K18:$R18)*100</f>
        <v>2.3853211009174311</v>
      </c>
      <c r="O18">
        <f>'[1]FITCR Rel% Transposed'!P18/SUM('[1]FITCR Rel% Transposed'!$K18:$R18)*100</f>
        <v>2.2018348623853212</v>
      </c>
      <c r="P18">
        <f>'[1]FITCR Rel% Transposed'!Q18/SUM('[1]FITCR Rel% Transposed'!$K18:$R18)*100</f>
        <v>3.3027522935779818</v>
      </c>
      <c r="Q18">
        <f>'[1]FITCR Rel% Transposed'!R18/SUM('[1]FITCR Rel% Transposed'!$K18:$R18)*100</f>
        <v>23.853211009174313</v>
      </c>
      <c r="R18">
        <v>26.064084170253466</v>
      </c>
      <c r="S18">
        <v>0.11548</v>
      </c>
      <c r="T18">
        <v>-6.3259999999999997E-2</v>
      </c>
      <c r="U18">
        <v>3.8521199589999999</v>
      </c>
      <c r="V18">
        <v>0.12926577</v>
      </c>
      <c r="W18">
        <v>12.35780765</v>
      </c>
      <c r="X18">
        <v>6.463288521</v>
      </c>
      <c r="Y18">
        <v>0.69803515999999999</v>
      </c>
      <c r="Z18">
        <v>0</v>
      </c>
      <c r="AA18">
        <v>0.336091003</v>
      </c>
      <c r="AB18">
        <v>5.1706307999999999E-2</v>
      </c>
      <c r="AC18">
        <v>2.5853154E-2</v>
      </c>
      <c r="AD18">
        <v>1.8614270939999999</v>
      </c>
      <c r="AE18">
        <v>7.7559461999999996E-2</v>
      </c>
      <c r="AF18">
        <v>2.5853154E-2</v>
      </c>
      <c r="AG18">
        <v>0.206825233</v>
      </c>
      <c r="AH18">
        <v>0.64632885200000001</v>
      </c>
      <c r="AI18">
        <v>2.5853154E-2</v>
      </c>
      <c r="AJ18">
        <v>2.5853154E-2</v>
      </c>
      <c r="AK18">
        <v>0.103412616</v>
      </c>
      <c r="AL18">
        <v>5.1706307999999999E-2</v>
      </c>
      <c r="AM18">
        <v>2.5853154E-2</v>
      </c>
      <c r="AN18">
        <v>5.1706307999999999E-2</v>
      </c>
      <c r="AO18">
        <v>5.1706307999999999E-2</v>
      </c>
      <c r="AP18">
        <v>2.5853154E-2</v>
      </c>
      <c r="AQ18">
        <v>2.5853154E-2</v>
      </c>
      <c r="AR18">
        <v>5.1706307999999999E-2</v>
      </c>
      <c r="AS18">
        <v>7.7559461999999996E-2</v>
      </c>
      <c r="AT18">
        <v>7.7559461999999996E-2</v>
      </c>
      <c r="AU18">
        <v>2.5853154E-2</v>
      </c>
      <c r="AV18">
        <v>2.5853154E-2</v>
      </c>
      <c r="AW18">
        <v>2.5853154E-2</v>
      </c>
      <c r="AX18">
        <v>2.5853154E-2</v>
      </c>
      <c r="AY18">
        <v>0.15511892499999999</v>
      </c>
      <c r="AZ18">
        <v>5.1706307999999999E-2</v>
      </c>
      <c r="BA18">
        <v>5.1706307999999999E-2</v>
      </c>
      <c r="BB18">
        <v>0</v>
      </c>
      <c r="BC18">
        <v>2.5853154E-2</v>
      </c>
      <c r="BD18">
        <v>0.103412616</v>
      </c>
      <c r="BE18">
        <v>5.1706307999999999E-2</v>
      </c>
      <c r="BF18">
        <v>1.292657704</v>
      </c>
      <c r="BG18">
        <v>0.672182006</v>
      </c>
      <c r="BH18">
        <v>0</v>
      </c>
      <c r="BI18">
        <v>0</v>
      </c>
      <c r="BJ18">
        <v>0</v>
      </c>
      <c r="BK18">
        <v>2.5853154E-2</v>
      </c>
      <c r="BL18">
        <v>0</v>
      </c>
      <c r="BM18">
        <v>0</v>
      </c>
      <c r="BN18">
        <v>0</v>
      </c>
      <c r="BO18">
        <v>0.31023784900000001</v>
      </c>
      <c r="BP18">
        <v>1.0082730090000001</v>
      </c>
      <c r="BQ18">
        <v>2.5853154E-2</v>
      </c>
      <c r="BR18">
        <v>0</v>
      </c>
      <c r="BS18">
        <v>2.5853154E-2</v>
      </c>
      <c r="BT18">
        <v>2.5853154E-2</v>
      </c>
      <c r="BU18">
        <v>2.5853154E-2</v>
      </c>
      <c r="BV18">
        <v>2.5853154E-2</v>
      </c>
      <c r="BW18">
        <v>0</v>
      </c>
      <c r="BX18">
        <v>2.5853154E-2</v>
      </c>
      <c r="BY18">
        <v>0</v>
      </c>
      <c r="BZ18">
        <v>2.5853154E-2</v>
      </c>
      <c r="CA18">
        <v>0</v>
      </c>
      <c r="CB18">
        <v>0</v>
      </c>
      <c r="CC18">
        <v>0</v>
      </c>
      <c r="CD18">
        <v>0</v>
      </c>
      <c r="CE18">
        <v>2.5853154E-2</v>
      </c>
      <c r="CF18">
        <v>2.5853154E-2</v>
      </c>
      <c r="CG18">
        <v>5.1706307999999999E-2</v>
      </c>
      <c r="CH18">
        <v>2.5853154E-2</v>
      </c>
      <c r="CI18">
        <v>0</v>
      </c>
      <c r="CJ18">
        <v>0</v>
      </c>
      <c r="CK18">
        <v>5.1706307999999999E-2</v>
      </c>
      <c r="CL18">
        <v>2.5853154E-2</v>
      </c>
      <c r="CM18">
        <v>0.672182006</v>
      </c>
      <c r="CN18">
        <v>3.9038262669999999</v>
      </c>
      <c r="CO18">
        <v>3.7228541879999999</v>
      </c>
      <c r="CP18">
        <v>4.0330920370000003</v>
      </c>
      <c r="CQ18">
        <v>0.72388831399999998</v>
      </c>
      <c r="CR18">
        <v>4.2140641160000003</v>
      </c>
      <c r="CS18">
        <v>0</v>
      </c>
      <c r="CT18">
        <v>8.2988624610000006</v>
      </c>
      <c r="CU18">
        <v>4.6794208890000002</v>
      </c>
      <c r="CV18">
        <v>2.1458117890000001</v>
      </c>
      <c r="CW18">
        <v>5.5584281280000001</v>
      </c>
      <c r="CX18">
        <v>6.4891416749999999</v>
      </c>
      <c r="CY18">
        <v>2.5853154E-2</v>
      </c>
      <c r="CZ18">
        <v>0.18097207900000001</v>
      </c>
      <c r="DA18">
        <v>3.6194415719999999</v>
      </c>
    </row>
    <row r="19" spans="1:105" x14ac:dyDescent="0.25">
      <c r="A19" t="str">
        <f t="shared" si="0"/>
        <v>34C 2. No Inoculants</v>
      </c>
      <c r="B19" s="12" t="s">
        <v>31</v>
      </c>
      <c r="C19" s="7">
        <v>2</v>
      </c>
      <c r="D19" s="13" t="s">
        <v>28</v>
      </c>
      <c r="E19" s="14">
        <v>34</v>
      </c>
      <c r="F19" s="15">
        <v>150</v>
      </c>
      <c r="G19" s="18" t="s">
        <v>346</v>
      </c>
      <c r="H19" s="18" t="s">
        <v>347</v>
      </c>
      <c r="I19" s="11">
        <v>1</v>
      </c>
      <c r="J19">
        <f>'[1]FITCR Rel% Transposed'!K19/SUM('[1]FITCR Rel% Transposed'!$K19:$R19)*100</f>
        <v>35.78199052132701</v>
      </c>
      <c r="K19">
        <f>'[1]FITCR Rel% Transposed'!L19/SUM('[1]FITCR Rel% Transposed'!$K19:$R19)*100</f>
        <v>8.8862559241706141</v>
      </c>
      <c r="L19">
        <f>'[1]FITCR Rel% Transposed'!M19/SUM('[1]FITCR Rel% Transposed'!$K19:$R19)*100</f>
        <v>9.7156398104265396</v>
      </c>
      <c r="M19">
        <f>'[1]FITCR Rel% Transposed'!N19/SUM('[1]FITCR Rel% Transposed'!$K19:$R19)*100</f>
        <v>11.848341232227487</v>
      </c>
      <c r="N19">
        <f>'[1]FITCR Rel% Transposed'!O19/SUM('[1]FITCR Rel% Transposed'!$K19:$R19)*100</f>
        <v>3.5545023696682456</v>
      </c>
      <c r="O19">
        <f>'[1]FITCR Rel% Transposed'!P19/SUM('[1]FITCR Rel% Transposed'!$K19:$R19)*100</f>
        <v>2.3696682464454977</v>
      </c>
      <c r="P19">
        <f>'[1]FITCR Rel% Transposed'!Q19/SUM('[1]FITCR Rel% Transposed'!$K19:$R19)*100</f>
        <v>3.7914691943127958</v>
      </c>
      <c r="Q19">
        <f>'[1]FITCR Rel% Transposed'!R19/SUM('[1]FITCR Rel% Transposed'!$K19:$R19)*100</f>
        <v>24.052132701421801</v>
      </c>
      <c r="R19">
        <v>28.427079824856857</v>
      </c>
      <c r="S19">
        <v>7.1000000000000004E-3</v>
      </c>
      <c r="T19">
        <v>-3.6200000000000003E-2</v>
      </c>
      <c r="U19">
        <v>4.4626482459999997</v>
      </c>
      <c r="V19">
        <v>0.158943636</v>
      </c>
      <c r="W19">
        <v>10.221298450000001</v>
      </c>
      <c r="X19">
        <v>6.3332925790000001</v>
      </c>
      <c r="Y19">
        <v>0.513510209</v>
      </c>
      <c r="Z19">
        <v>0</v>
      </c>
      <c r="AA19">
        <v>0.45237804100000001</v>
      </c>
      <c r="AB19">
        <v>0</v>
      </c>
      <c r="AC19">
        <v>3.6679300999999997E-2</v>
      </c>
      <c r="AD19">
        <v>1.4671720260000001</v>
      </c>
      <c r="AE19">
        <v>6.1132168000000001E-2</v>
      </c>
      <c r="AF19">
        <v>8.5585035000000004E-2</v>
      </c>
      <c r="AG19">
        <v>0.513510209</v>
      </c>
      <c r="AH19">
        <v>0.91698251600000003</v>
      </c>
      <c r="AI19">
        <v>3.6679300999999997E-2</v>
      </c>
      <c r="AJ19">
        <v>3.6679300999999997E-2</v>
      </c>
      <c r="AK19">
        <v>8.5585035000000004E-2</v>
      </c>
      <c r="AL19">
        <v>2.4452867E-2</v>
      </c>
      <c r="AM19">
        <v>3.6679300999999997E-2</v>
      </c>
      <c r="AN19">
        <v>8.5585035000000004E-2</v>
      </c>
      <c r="AO19">
        <v>0.13449076900000001</v>
      </c>
      <c r="AP19">
        <v>3.6679300999999997E-2</v>
      </c>
      <c r="AQ19">
        <v>7.3358600999999996E-2</v>
      </c>
      <c r="AR19">
        <v>3.6679300999999997E-2</v>
      </c>
      <c r="AS19">
        <v>9.7811467999999999E-2</v>
      </c>
      <c r="AT19">
        <v>6.1132168000000001E-2</v>
      </c>
      <c r="AU19">
        <v>9.7811467999999999E-2</v>
      </c>
      <c r="AV19">
        <v>9.7811467999999999E-2</v>
      </c>
      <c r="AW19">
        <v>6.1132168000000001E-2</v>
      </c>
      <c r="AX19">
        <v>4.8905733999999999E-2</v>
      </c>
      <c r="AY19">
        <v>8.5585035000000004E-2</v>
      </c>
      <c r="AZ19">
        <v>0.11003790200000001</v>
      </c>
      <c r="BA19">
        <v>9.7811467999999999E-2</v>
      </c>
      <c r="BB19">
        <v>7.3358600999999996E-2</v>
      </c>
      <c r="BC19">
        <v>1.2226434E-2</v>
      </c>
      <c r="BD19">
        <v>9.7811467999999999E-2</v>
      </c>
      <c r="BE19">
        <v>0.11003790200000001</v>
      </c>
      <c r="BF19">
        <v>2.1151730039999999</v>
      </c>
      <c r="BG19">
        <v>0.50128377599999996</v>
      </c>
      <c r="BH19">
        <v>0</v>
      </c>
      <c r="BI19">
        <v>2.4452867E-2</v>
      </c>
      <c r="BJ19">
        <v>3.6679300999999997E-2</v>
      </c>
      <c r="BK19">
        <v>6.1132168000000001E-2</v>
      </c>
      <c r="BL19">
        <v>0</v>
      </c>
      <c r="BM19">
        <v>0</v>
      </c>
      <c r="BN19">
        <v>1.2226434E-2</v>
      </c>
      <c r="BO19">
        <v>0.244528671</v>
      </c>
      <c r="BP19">
        <v>1.5160777599999999</v>
      </c>
      <c r="BQ19">
        <v>0.122264335</v>
      </c>
      <c r="BR19">
        <v>4.8905733999999999E-2</v>
      </c>
      <c r="BS19">
        <v>3.6679300999999997E-2</v>
      </c>
      <c r="BT19">
        <v>0</v>
      </c>
      <c r="BU19">
        <v>1.2226434E-2</v>
      </c>
      <c r="BV19">
        <v>0</v>
      </c>
      <c r="BW19">
        <v>0</v>
      </c>
      <c r="BX19">
        <v>2.4452867E-2</v>
      </c>
      <c r="BY19">
        <v>0</v>
      </c>
      <c r="BZ19">
        <v>3.6679300999999997E-2</v>
      </c>
      <c r="CA19">
        <v>0</v>
      </c>
      <c r="CB19">
        <v>1.2226434E-2</v>
      </c>
      <c r="CC19">
        <v>2.4452867E-2</v>
      </c>
      <c r="CD19">
        <v>0</v>
      </c>
      <c r="CE19">
        <v>0</v>
      </c>
      <c r="CF19">
        <v>1.2226434E-2</v>
      </c>
      <c r="CG19">
        <v>1.2226434E-2</v>
      </c>
      <c r="CH19">
        <v>0</v>
      </c>
      <c r="CI19">
        <v>0</v>
      </c>
      <c r="CJ19">
        <v>0</v>
      </c>
      <c r="CK19">
        <v>0</v>
      </c>
      <c r="CL19">
        <v>2.4452867E-2</v>
      </c>
      <c r="CM19">
        <v>0.513510209</v>
      </c>
      <c r="CN19">
        <v>4.5115539800000004</v>
      </c>
      <c r="CO19">
        <v>4.4137425109999997</v>
      </c>
      <c r="CP19">
        <v>4.2425724420000002</v>
      </c>
      <c r="CQ19">
        <v>0.62354811099999996</v>
      </c>
      <c r="CR19">
        <v>4.6215918819999997</v>
      </c>
      <c r="CS19">
        <v>0</v>
      </c>
      <c r="CT19">
        <v>7.3236336959999999</v>
      </c>
      <c r="CU19">
        <v>5.0984227899999999</v>
      </c>
      <c r="CV19">
        <v>2.5797774790000001</v>
      </c>
      <c r="CW19">
        <v>5.3062721599999998</v>
      </c>
      <c r="CX19">
        <v>6.2477075439999998</v>
      </c>
      <c r="CY19">
        <v>2.4452867E-2</v>
      </c>
      <c r="CZ19">
        <v>0.14671720299999999</v>
      </c>
      <c r="DA19">
        <v>3.704609365</v>
      </c>
    </row>
    <row r="20" spans="1:105" x14ac:dyDescent="0.25">
      <c r="A20" t="str">
        <f t="shared" si="0"/>
        <v>52A 2. No Inoculants</v>
      </c>
      <c r="B20" s="12" t="s">
        <v>31</v>
      </c>
      <c r="C20" s="7">
        <v>2</v>
      </c>
      <c r="D20" s="13" t="s">
        <v>29</v>
      </c>
      <c r="E20" s="14">
        <v>52</v>
      </c>
      <c r="F20" s="10">
        <v>15</v>
      </c>
      <c r="G20" s="17" t="s">
        <v>344</v>
      </c>
      <c r="H20" s="18" t="s">
        <v>347</v>
      </c>
      <c r="I20" s="11">
        <v>1</v>
      </c>
      <c r="J20">
        <f>'[1]FITCR Rel% Transposed'!K20/SUM('[1]FITCR Rel% Transposed'!$K20:$R20)*100</f>
        <v>38.265306122448983</v>
      </c>
      <c r="K20">
        <f>'[1]FITCR Rel% Transposed'!L20/SUM('[1]FITCR Rel% Transposed'!$K20:$R20)*100</f>
        <v>8.6734693877551017</v>
      </c>
      <c r="L20">
        <f>'[1]FITCR Rel% Transposed'!M20/SUM('[1]FITCR Rel% Transposed'!$K20:$R20)*100</f>
        <v>14.285714285714285</v>
      </c>
      <c r="M20">
        <f>'[1]FITCR Rel% Transposed'!N20/SUM('[1]FITCR Rel% Transposed'!$K20:$R20)*100</f>
        <v>9.5238095238095255</v>
      </c>
      <c r="N20">
        <f>'[1]FITCR Rel% Transposed'!O20/SUM('[1]FITCR Rel% Transposed'!$K20:$R20)*100</f>
        <v>3.9115646258503403</v>
      </c>
      <c r="O20">
        <f>'[1]FITCR Rel% Transposed'!P20/SUM('[1]FITCR Rel% Transposed'!$K20:$R20)*100</f>
        <v>1.870748299319728</v>
      </c>
      <c r="P20">
        <f>'[1]FITCR Rel% Transposed'!Q20/SUM('[1]FITCR Rel% Transposed'!$K20:$R20)*100</f>
        <v>3.0612244897959182</v>
      </c>
      <c r="Q20">
        <f>'[1]FITCR Rel% Transposed'!R20/SUM('[1]FITCR Rel% Transposed'!$K20:$R20)*100</f>
        <v>20.408163265306122</v>
      </c>
      <c r="R20">
        <v>24.612808706571787</v>
      </c>
      <c r="S20">
        <v>0.55811999999999995</v>
      </c>
      <c r="T20">
        <v>-0.12461</v>
      </c>
      <c r="U20">
        <v>4.6712802770000001</v>
      </c>
      <c r="V20">
        <v>0.153787005</v>
      </c>
      <c r="W20">
        <v>9.6693579389999993</v>
      </c>
      <c r="X20">
        <v>6.1514802</v>
      </c>
      <c r="Y20">
        <v>0.23068050700000001</v>
      </c>
      <c r="Z20">
        <v>3.8446751000000001E-2</v>
      </c>
      <c r="AA20">
        <v>0.26912725900000001</v>
      </c>
      <c r="AB20">
        <v>5.7670127000000002E-2</v>
      </c>
      <c r="AC20">
        <v>7.6893502000000002E-2</v>
      </c>
      <c r="AD20">
        <v>1.53787005</v>
      </c>
      <c r="AE20">
        <v>0.13456362899999999</v>
      </c>
      <c r="AF20">
        <v>5.7670127000000002E-2</v>
      </c>
      <c r="AG20">
        <v>0.32679738600000002</v>
      </c>
      <c r="AH20">
        <v>0.845828527</v>
      </c>
      <c r="AI20">
        <v>0</v>
      </c>
      <c r="AJ20">
        <v>0</v>
      </c>
      <c r="AK20">
        <v>5.7670127000000002E-2</v>
      </c>
      <c r="AL20">
        <v>0</v>
      </c>
      <c r="AM20">
        <v>3.8446751000000001E-2</v>
      </c>
      <c r="AN20">
        <v>7.6893502000000002E-2</v>
      </c>
      <c r="AO20">
        <v>3.8446751000000001E-2</v>
      </c>
      <c r="AP20">
        <v>1.9223376E-2</v>
      </c>
      <c r="AQ20">
        <v>5.7670127000000002E-2</v>
      </c>
      <c r="AR20">
        <v>3.8446751000000001E-2</v>
      </c>
      <c r="AS20">
        <v>0.115340254</v>
      </c>
      <c r="AT20">
        <v>0</v>
      </c>
      <c r="AU20">
        <v>3.8446751000000001E-2</v>
      </c>
      <c r="AV20">
        <v>3.8446751000000001E-2</v>
      </c>
      <c r="AW20">
        <v>3.8446751000000001E-2</v>
      </c>
      <c r="AX20">
        <v>1.9223376E-2</v>
      </c>
      <c r="AY20">
        <v>0</v>
      </c>
      <c r="AZ20">
        <v>5.7670127000000002E-2</v>
      </c>
      <c r="BA20">
        <v>7.6893502000000002E-2</v>
      </c>
      <c r="BB20">
        <v>7.6893502000000002E-2</v>
      </c>
      <c r="BC20">
        <v>9.6116878000000003E-2</v>
      </c>
      <c r="BD20">
        <v>1.9223376E-2</v>
      </c>
      <c r="BE20">
        <v>0</v>
      </c>
      <c r="BF20">
        <v>1.999231065</v>
      </c>
      <c r="BG20">
        <v>0.13456362899999999</v>
      </c>
      <c r="BH20">
        <v>1.9223376E-2</v>
      </c>
      <c r="BI20">
        <v>0</v>
      </c>
      <c r="BJ20">
        <v>3.8446751000000001E-2</v>
      </c>
      <c r="BK20">
        <v>0.13456362899999999</v>
      </c>
      <c r="BL20">
        <v>0</v>
      </c>
      <c r="BM20">
        <v>0</v>
      </c>
      <c r="BN20">
        <v>3.8446751000000001E-2</v>
      </c>
      <c r="BO20">
        <v>0.17301038099999999</v>
      </c>
      <c r="BP20">
        <v>1.730103806</v>
      </c>
      <c r="BQ20">
        <v>1.9223376E-2</v>
      </c>
      <c r="BR20">
        <v>0</v>
      </c>
      <c r="BS20">
        <v>1.9223376E-2</v>
      </c>
      <c r="BT20">
        <v>1.9223376E-2</v>
      </c>
      <c r="BU20">
        <v>1.9223376E-2</v>
      </c>
      <c r="BV20">
        <v>0</v>
      </c>
      <c r="BW20">
        <v>1.9223376E-2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5.7670127000000002E-2</v>
      </c>
      <c r="CD20">
        <v>3.8446751000000001E-2</v>
      </c>
      <c r="CE20">
        <v>0</v>
      </c>
      <c r="CF20">
        <v>1.9223376E-2</v>
      </c>
      <c r="CG20">
        <v>3.8446751000000001E-2</v>
      </c>
      <c r="CH20">
        <v>0</v>
      </c>
      <c r="CI20">
        <v>0</v>
      </c>
      <c r="CJ20">
        <v>1.9223376E-2</v>
      </c>
      <c r="CK20">
        <v>5.7670127000000002E-2</v>
      </c>
      <c r="CL20">
        <v>0</v>
      </c>
      <c r="CM20">
        <v>0.23068050700000001</v>
      </c>
      <c r="CN20">
        <v>4.6712802770000001</v>
      </c>
      <c r="CO20">
        <v>4.5559400229999998</v>
      </c>
      <c r="CP20">
        <v>3.9215686270000001</v>
      </c>
      <c r="CQ20">
        <v>0.19223375600000001</v>
      </c>
      <c r="CR20">
        <v>5.2672049210000003</v>
      </c>
      <c r="CS20">
        <v>1.9223376E-2</v>
      </c>
      <c r="CT20">
        <v>6.9780853519999999</v>
      </c>
      <c r="CU20">
        <v>5.401768551</v>
      </c>
      <c r="CV20">
        <v>2.4798154559999999</v>
      </c>
      <c r="CW20">
        <v>5.9207996920000001</v>
      </c>
      <c r="CX20">
        <v>6.2091503269999997</v>
      </c>
      <c r="CY20">
        <v>5.7670127000000002E-2</v>
      </c>
      <c r="CZ20">
        <v>0.115340254</v>
      </c>
      <c r="DA20">
        <v>3.825451749</v>
      </c>
    </row>
    <row r="21" spans="1:105" x14ac:dyDescent="0.25">
      <c r="A21" t="str">
        <f t="shared" si="0"/>
        <v>52C 2. No Inoculants</v>
      </c>
      <c r="B21" s="12" t="s">
        <v>31</v>
      </c>
      <c r="C21" s="7">
        <v>2</v>
      </c>
      <c r="D21" s="13" t="s">
        <v>30</v>
      </c>
      <c r="E21" s="14">
        <v>52</v>
      </c>
      <c r="F21" s="15">
        <v>150</v>
      </c>
      <c r="G21" s="18" t="s">
        <v>346</v>
      </c>
      <c r="H21" s="18" t="s">
        <v>347</v>
      </c>
      <c r="I21" s="11">
        <v>1</v>
      </c>
      <c r="J21">
        <f>'[1]FITCR Rel% Transposed'!K21/SUM('[1]FITCR Rel% Transposed'!$K21:$R21)*100</f>
        <v>46.808510638297868</v>
      </c>
      <c r="K21">
        <f>'[1]FITCR Rel% Transposed'!L21/SUM('[1]FITCR Rel% Transposed'!$K21:$R21)*100</f>
        <v>9.0425531914893611</v>
      </c>
      <c r="L21">
        <f>'[1]FITCR Rel% Transposed'!M21/SUM('[1]FITCR Rel% Transposed'!$K21:$R21)*100</f>
        <v>22.872340425531913</v>
      </c>
      <c r="M21">
        <f>'[1]FITCR Rel% Transposed'!N21/SUM('[1]FITCR Rel% Transposed'!$K21:$R21)*100</f>
        <v>9.5744680851063819</v>
      </c>
      <c r="N21">
        <f>'[1]FITCR Rel% Transposed'!O21/SUM('[1]FITCR Rel% Transposed'!$K21:$R21)*100</f>
        <v>3.1914893617021276</v>
      </c>
      <c r="O21">
        <f>'[1]FITCR Rel% Transposed'!P21/SUM('[1]FITCR Rel% Transposed'!$K21:$R21)*100</f>
        <v>3.7234042553191489</v>
      </c>
      <c r="P21">
        <f>'[1]FITCR Rel% Transposed'!Q21/SUM('[1]FITCR Rel% Transposed'!$K21:$R21)*100</f>
        <v>0.53191489361702116</v>
      </c>
      <c r="Q21">
        <f>'[1]FITCR Rel% Transposed'!R21/SUM('[1]FITCR Rel% Transposed'!$K21:$R21)*100</f>
        <v>4.2553191489361692</v>
      </c>
      <c r="R21">
        <v>21.534936998854526</v>
      </c>
      <c r="S21">
        <v>2.2729300000000001</v>
      </c>
      <c r="T21">
        <v>-8.1409999999999996E-2</v>
      </c>
      <c r="U21">
        <v>2.8462998100000001</v>
      </c>
      <c r="V21">
        <v>0.37950664099999998</v>
      </c>
      <c r="W21">
        <v>14.611005690000001</v>
      </c>
      <c r="X21">
        <v>6.2618595829999997</v>
      </c>
      <c r="Y21">
        <v>0.189753321</v>
      </c>
      <c r="Z21">
        <v>0</v>
      </c>
      <c r="AA21">
        <v>0.189753321</v>
      </c>
      <c r="AB21">
        <v>0</v>
      </c>
      <c r="AC21">
        <v>0</v>
      </c>
      <c r="AD21">
        <v>1.3282732450000001</v>
      </c>
      <c r="AE21">
        <v>0</v>
      </c>
      <c r="AF21">
        <v>0.189753321</v>
      </c>
      <c r="AG21">
        <v>0.189753321</v>
      </c>
      <c r="AH21">
        <v>0.37950664099999998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0.189753321</v>
      </c>
      <c r="AR21">
        <v>0</v>
      </c>
      <c r="AS21">
        <v>0.189753321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0.189753321</v>
      </c>
      <c r="AZ21">
        <v>0</v>
      </c>
      <c r="BA21">
        <v>0</v>
      </c>
      <c r="BB21">
        <v>0</v>
      </c>
      <c r="BC21">
        <v>0</v>
      </c>
      <c r="BD21">
        <v>0.189753321</v>
      </c>
      <c r="BE21">
        <v>0</v>
      </c>
      <c r="BF21">
        <v>0.56925996199999995</v>
      </c>
      <c r="BG21">
        <v>0</v>
      </c>
      <c r="BH21">
        <v>0</v>
      </c>
      <c r="BI21">
        <v>0</v>
      </c>
      <c r="BJ21">
        <v>0</v>
      </c>
      <c r="BK21">
        <v>0.189753321</v>
      </c>
      <c r="BL21">
        <v>0</v>
      </c>
      <c r="BM21">
        <v>0</v>
      </c>
      <c r="BN21">
        <v>0</v>
      </c>
      <c r="BO21">
        <v>0</v>
      </c>
      <c r="BP21">
        <v>1.1385199239999999</v>
      </c>
      <c r="BQ21">
        <v>0</v>
      </c>
      <c r="BR21">
        <v>0</v>
      </c>
      <c r="BS21">
        <v>0</v>
      </c>
      <c r="BT21">
        <v>0.189753321</v>
      </c>
      <c r="BU21">
        <v>0.189753321</v>
      </c>
      <c r="BV21">
        <v>0</v>
      </c>
      <c r="BW21">
        <v>0</v>
      </c>
      <c r="BX21">
        <v>0</v>
      </c>
      <c r="BY21">
        <v>0</v>
      </c>
      <c r="BZ21">
        <v>0.189753321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0.189753321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0.189753321</v>
      </c>
      <c r="CN21">
        <v>2.8462998100000001</v>
      </c>
      <c r="CO21">
        <v>4.3643263760000002</v>
      </c>
      <c r="CP21">
        <v>2.6565464900000002</v>
      </c>
      <c r="CQ21">
        <v>0.189753321</v>
      </c>
      <c r="CR21">
        <v>5.1233396579999999</v>
      </c>
      <c r="CS21">
        <v>0</v>
      </c>
      <c r="CT21">
        <v>9.2979127130000006</v>
      </c>
      <c r="CU21">
        <v>3.9848197339999998</v>
      </c>
      <c r="CV21">
        <v>1.1385199239999999</v>
      </c>
      <c r="CW21">
        <v>5.8823529409999997</v>
      </c>
      <c r="CX21">
        <v>6.2618595829999997</v>
      </c>
      <c r="CY21">
        <v>0</v>
      </c>
      <c r="CZ21">
        <v>0</v>
      </c>
      <c r="DA21">
        <v>3.7950664139999999</v>
      </c>
    </row>
    <row r="22" spans="1:105" x14ac:dyDescent="0.25">
      <c r="A22" t="str">
        <f t="shared" si="0"/>
        <v>11A 3. Streptomyces</v>
      </c>
      <c r="B22" s="12" t="s">
        <v>31</v>
      </c>
      <c r="C22" s="7">
        <v>2</v>
      </c>
      <c r="D22" s="8" t="s">
        <v>18</v>
      </c>
      <c r="E22" s="9">
        <v>11</v>
      </c>
      <c r="F22" s="10">
        <v>15</v>
      </c>
      <c r="G22" s="17" t="s">
        <v>344</v>
      </c>
      <c r="H22" s="18" t="s">
        <v>348</v>
      </c>
      <c r="I22" s="11">
        <v>2</v>
      </c>
      <c r="J22">
        <f>'[1]FITCR Rel% Transposed'!K22/SUM('[1]FITCR Rel% Transposed'!$K22:$R22)*100</f>
        <v>20.15855039637599</v>
      </c>
      <c r="K22">
        <f>'[1]FITCR Rel% Transposed'!L22/SUM('[1]FITCR Rel% Transposed'!$K22:$R22)*100</f>
        <v>14.382785956964891</v>
      </c>
      <c r="L22">
        <f>'[1]FITCR Rel% Transposed'!M22/SUM('[1]FITCR Rel% Transposed'!$K22:$R22)*100</f>
        <v>8.2672706681766694</v>
      </c>
      <c r="M22">
        <f>'[1]FITCR Rel% Transposed'!N22/SUM('[1]FITCR Rel% Transposed'!$K22:$R22)*100</f>
        <v>17.553793884484708</v>
      </c>
      <c r="N22">
        <f>'[1]FITCR Rel% Transposed'!O22/SUM('[1]FITCR Rel% Transposed'!$K22:$R22)*100</f>
        <v>14.835787089467726</v>
      </c>
      <c r="O22">
        <f>'[1]FITCR Rel% Transposed'!P22/SUM('[1]FITCR Rel% Transposed'!$K22:$R22)*100</f>
        <v>6.681766704416761</v>
      </c>
      <c r="P22">
        <f>'[1]FITCR Rel% Transposed'!Q22/SUM('[1]FITCR Rel% Transposed'!$K22:$R22)*100</f>
        <v>2.6047565118912797</v>
      </c>
      <c r="Q22">
        <f>'[1]FITCR Rel% Transposed'!R22/SUM('[1]FITCR Rel% Transposed'!$K22:$R22)*100</f>
        <v>15.515288788221969</v>
      </c>
      <c r="R22">
        <v>37.116435477091215</v>
      </c>
      <c r="S22">
        <v>-1.546E-2</v>
      </c>
      <c r="T22">
        <v>2.0974200000000001</v>
      </c>
      <c r="U22">
        <v>4.8851063830000001</v>
      </c>
      <c r="V22">
        <v>0.69787233999999998</v>
      </c>
      <c r="W22">
        <v>8.7829787229999994</v>
      </c>
      <c r="X22">
        <v>6.3829787229999999</v>
      </c>
      <c r="Y22">
        <v>1.7021277000000001E-2</v>
      </c>
      <c r="Z22">
        <v>8.5106382999999994E-2</v>
      </c>
      <c r="AA22">
        <v>0.25531914900000002</v>
      </c>
      <c r="AB22">
        <v>0.10212766</v>
      </c>
      <c r="AC22">
        <v>5.1063829999999998E-2</v>
      </c>
      <c r="AD22">
        <v>1.0893617019999999</v>
      </c>
      <c r="AE22">
        <v>8.5106382999999994E-2</v>
      </c>
      <c r="AF22">
        <v>3.4042553000000003E-2</v>
      </c>
      <c r="AG22">
        <v>0.32340425499999997</v>
      </c>
      <c r="AH22">
        <v>0.62978723400000003</v>
      </c>
      <c r="AI22">
        <v>1.7021277000000001E-2</v>
      </c>
      <c r="AJ22">
        <v>3.4042553000000003E-2</v>
      </c>
      <c r="AK22">
        <v>0.25531914900000002</v>
      </c>
      <c r="AL22">
        <v>5.1063829999999998E-2</v>
      </c>
      <c r="AM22">
        <v>8.5106382999999994E-2</v>
      </c>
      <c r="AN22">
        <v>3.4042553000000003E-2</v>
      </c>
      <c r="AO22">
        <v>0.10212766</v>
      </c>
      <c r="AP22">
        <v>3.4042553000000003E-2</v>
      </c>
      <c r="AQ22">
        <v>8.5106382999999994E-2</v>
      </c>
      <c r="AR22">
        <v>0.10212766</v>
      </c>
      <c r="AS22">
        <v>0.32340425499999997</v>
      </c>
      <c r="AT22">
        <v>6.8085106000000006E-2</v>
      </c>
      <c r="AU22">
        <v>0.17021276599999999</v>
      </c>
      <c r="AV22">
        <v>0.17021276599999999</v>
      </c>
      <c r="AW22">
        <v>0.10212766</v>
      </c>
      <c r="AX22">
        <v>6.8085106000000006E-2</v>
      </c>
      <c r="AY22">
        <v>3.4042553000000003E-2</v>
      </c>
      <c r="AZ22">
        <v>0.17021276599999999</v>
      </c>
      <c r="BA22">
        <v>0.13617021300000001</v>
      </c>
      <c r="BB22">
        <v>0.119148936</v>
      </c>
      <c r="BC22">
        <v>1.7021277000000001E-2</v>
      </c>
      <c r="BD22">
        <v>1.7021277000000001E-2</v>
      </c>
      <c r="BE22">
        <v>0.13617021300000001</v>
      </c>
      <c r="BF22">
        <v>1.8212765959999999</v>
      </c>
      <c r="BG22">
        <v>1.7021277000000001E-2</v>
      </c>
      <c r="BH22">
        <v>5.1063829999999998E-2</v>
      </c>
      <c r="BI22">
        <v>5.1063829999999998E-2</v>
      </c>
      <c r="BJ22">
        <v>1.7021277000000001E-2</v>
      </c>
      <c r="BK22">
        <v>3.4042553000000003E-2</v>
      </c>
      <c r="BL22">
        <v>1.7021277000000001E-2</v>
      </c>
      <c r="BM22">
        <v>1.7021277000000001E-2</v>
      </c>
      <c r="BN22">
        <v>0.15319148899999999</v>
      </c>
      <c r="BO22">
        <v>3.4042553000000003E-2</v>
      </c>
      <c r="BP22">
        <v>1.49787234</v>
      </c>
      <c r="BQ22">
        <v>3.4042553000000003E-2</v>
      </c>
      <c r="BR22">
        <v>0</v>
      </c>
      <c r="BS22">
        <v>0.10212766</v>
      </c>
      <c r="BT22">
        <v>3.4042553000000003E-2</v>
      </c>
      <c r="BU22">
        <v>0</v>
      </c>
      <c r="BV22">
        <v>1.7021277000000001E-2</v>
      </c>
      <c r="BW22">
        <v>5.1063829999999998E-2</v>
      </c>
      <c r="BX22">
        <v>3.4042553000000003E-2</v>
      </c>
      <c r="BY22">
        <v>0</v>
      </c>
      <c r="BZ22">
        <v>3.4042553000000003E-2</v>
      </c>
      <c r="CA22">
        <v>0</v>
      </c>
      <c r="CB22">
        <v>6.8085106000000006E-2</v>
      </c>
      <c r="CC22">
        <v>5.1063829999999998E-2</v>
      </c>
      <c r="CD22">
        <v>1.7021277000000001E-2</v>
      </c>
      <c r="CE22">
        <v>5.1063829999999998E-2</v>
      </c>
      <c r="CF22">
        <v>0</v>
      </c>
      <c r="CG22">
        <v>3.4042553000000003E-2</v>
      </c>
      <c r="CH22">
        <v>0</v>
      </c>
      <c r="CI22">
        <v>0</v>
      </c>
      <c r="CJ22">
        <v>1.7021277000000001E-2</v>
      </c>
      <c r="CK22">
        <v>3.4042553000000003E-2</v>
      </c>
      <c r="CL22">
        <v>3.4042553000000003E-2</v>
      </c>
      <c r="CM22">
        <v>1.7021277000000001E-2</v>
      </c>
      <c r="CN22">
        <v>4.5787234039999998</v>
      </c>
      <c r="CO22">
        <v>4.6127659569999997</v>
      </c>
      <c r="CP22">
        <v>3.6595744680000002</v>
      </c>
      <c r="CQ22">
        <v>1.7021277000000001E-2</v>
      </c>
      <c r="CR22">
        <v>5.1063829790000002</v>
      </c>
      <c r="CS22">
        <v>6.8085106000000006E-2</v>
      </c>
      <c r="CT22">
        <v>6.6382978719999999</v>
      </c>
      <c r="CU22">
        <v>4.8170212770000003</v>
      </c>
      <c r="CV22">
        <v>2.2638297870000001</v>
      </c>
      <c r="CW22">
        <v>5.0723404260000002</v>
      </c>
      <c r="CX22">
        <v>6.4</v>
      </c>
      <c r="CY22">
        <v>1.7021277000000001E-2</v>
      </c>
      <c r="CZ22">
        <v>0.578723404</v>
      </c>
      <c r="DA22">
        <v>3.4553191490000001</v>
      </c>
    </row>
    <row r="23" spans="1:105" x14ac:dyDescent="0.25">
      <c r="A23" t="str">
        <f t="shared" si="0"/>
        <v>11C 3. Streptomyces</v>
      </c>
      <c r="B23" s="12" t="s">
        <v>31</v>
      </c>
      <c r="C23" s="7">
        <v>2</v>
      </c>
      <c r="D23" s="13" t="s">
        <v>21</v>
      </c>
      <c r="E23" s="14">
        <v>11</v>
      </c>
      <c r="F23" s="15">
        <v>150</v>
      </c>
      <c r="G23" s="18" t="s">
        <v>346</v>
      </c>
      <c r="H23" s="18" t="s">
        <v>348</v>
      </c>
      <c r="I23" s="11">
        <v>2</v>
      </c>
      <c r="J23">
        <f>'[1]FITCR Rel% Transposed'!K23/SUM('[1]FITCR Rel% Transposed'!$K23:$R23)*100</f>
        <v>30.650154798761609</v>
      </c>
      <c r="K23">
        <f>'[1]FITCR Rel% Transposed'!L23/SUM('[1]FITCR Rel% Transposed'!$K23:$R23)*100</f>
        <v>6.5015479876161004</v>
      </c>
      <c r="L23">
        <f>'[1]FITCR Rel% Transposed'!M23/SUM('[1]FITCR Rel% Transposed'!$K23:$R23)*100</f>
        <v>5.7275541795665648</v>
      </c>
      <c r="M23">
        <f>'[1]FITCR Rel% Transposed'!N23/SUM('[1]FITCR Rel% Transposed'!$K23:$R23)*100</f>
        <v>14.086687306501549</v>
      </c>
      <c r="N23">
        <f>'[1]FITCR Rel% Transposed'!O23/SUM('[1]FITCR Rel% Transposed'!$K23:$R23)*100</f>
        <v>3.7151702786377707</v>
      </c>
      <c r="O23">
        <f>'[1]FITCR Rel% Transposed'!P23/SUM('[1]FITCR Rel% Transposed'!$K23:$R23)*100</f>
        <v>1.0835913312693499</v>
      </c>
      <c r="P23">
        <f>'[1]FITCR Rel% Transposed'!Q23/SUM('[1]FITCR Rel% Transposed'!$K23:$R23)*100</f>
        <v>6.3467492260061933</v>
      </c>
      <c r="Q23">
        <f>'[1]FITCR Rel% Transposed'!R23/SUM('[1]FITCR Rel% Transposed'!$K23:$R23)*100</f>
        <v>31.888544891640869</v>
      </c>
      <c r="R23">
        <v>19.71315227342081</v>
      </c>
      <c r="S23">
        <v>-0.90495000000000003</v>
      </c>
      <c r="T23">
        <v>-0.16808999999999999</v>
      </c>
      <c r="U23">
        <v>4.1932419599999999</v>
      </c>
      <c r="V23">
        <v>0.27140724700000002</v>
      </c>
      <c r="W23">
        <v>9.7028090650000003</v>
      </c>
      <c r="X23">
        <v>5.4010042069999997</v>
      </c>
      <c r="Y23">
        <v>0.12213326100000001</v>
      </c>
      <c r="Z23">
        <v>1.3570362000000001E-2</v>
      </c>
      <c r="AA23">
        <v>0.39354050800000001</v>
      </c>
      <c r="AB23">
        <v>0.149273986</v>
      </c>
      <c r="AC23">
        <v>5.4281449000000002E-2</v>
      </c>
      <c r="AD23">
        <v>1.0856289859999999</v>
      </c>
      <c r="AE23">
        <v>5.4281449000000002E-2</v>
      </c>
      <c r="AF23">
        <v>4.0711087E-2</v>
      </c>
      <c r="AG23">
        <v>0.36639978299999998</v>
      </c>
      <c r="AH23">
        <v>0.93635500100000002</v>
      </c>
      <c r="AI23">
        <v>0</v>
      </c>
      <c r="AJ23">
        <v>0</v>
      </c>
      <c r="AK23">
        <v>6.7851811999999997E-2</v>
      </c>
      <c r="AL23">
        <v>2.7140725000000001E-2</v>
      </c>
      <c r="AM23">
        <v>0.189985073</v>
      </c>
      <c r="AN23">
        <v>6.7851811999999997E-2</v>
      </c>
      <c r="AO23">
        <v>5.4281449000000002E-2</v>
      </c>
      <c r="AP23">
        <v>9.4992536000000002E-2</v>
      </c>
      <c r="AQ23">
        <v>4.0711087E-2</v>
      </c>
      <c r="AR23">
        <v>0.108562899</v>
      </c>
      <c r="AS23">
        <v>0.12213326100000001</v>
      </c>
      <c r="AT23">
        <v>2.7140725000000001E-2</v>
      </c>
      <c r="AU23">
        <v>8.1422174E-2</v>
      </c>
      <c r="AV23">
        <v>8.1422174E-2</v>
      </c>
      <c r="AW23">
        <v>5.4281449000000002E-2</v>
      </c>
      <c r="AX23">
        <v>5.4281449000000002E-2</v>
      </c>
      <c r="AY23">
        <v>0</v>
      </c>
      <c r="AZ23">
        <v>6.7851811999999997E-2</v>
      </c>
      <c r="BA23">
        <v>9.4992536000000002E-2</v>
      </c>
      <c r="BB23">
        <v>9.4992536000000002E-2</v>
      </c>
      <c r="BC23">
        <v>5.4281449000000002E-2</v>
      </c>
      <c r="BD23">
        <v>0</v>
      </c>
      <c r="BE23">
        <v>9.4992536000000002E-2</v>
      </c>
      <c r="BF23">
        <v>2.4019541320000002</v>
      </c>
      <c r="BG23">
        <v>6.7851811999999997E-2</v>
      </c>
      <c r="BH23">
        <v>1.3570362000000001E-2</v>
      </c>
      <c r="BI23">
        <v>0</v>
      </c>
      <c r="BJ23">
        <v>2.7140725000000001E-2</v>
      </c>
      <c r="BK23">
        <v>0.17641471</v>
      </c>
      <c r="BL23">
        <v>0</v>
      </c>
      <c r="BM23">
        <v>0</v>
      </c>
      <c r="BN23">
        <v>1.3570362000000001E-2</v>
      </c>
      <c r="BO23">
        <v>5.4281449000000002E-2</v>
      </c>
      <c r="BP23">
        <v>1.9812729</v>
      </c>
      <c r="BQ23">
        <v>6.7851811999999997E-2</v>
      </c>
      <c r="BR23">
        <v>0</v>
      </c>
      <c r="BS23">
        <v>0</v>
      </c>
      <c r="BT23">
        <v>2.7140725000000001E-2</v>
      </c>
      <c r="BU23">
        <v>1.3570362000000001E-2</v>
      </c>
      <c r="BV23">
        <v>0</v>
      </c>
      <c r="BW23">
        <v>1.3570362000000001E-2</v>
      </c>
      <c r="BX23">
        <v>0</v>
      </c>
      <c r="BY23">
        <v>0</v>
      </c>
      <c r="BZ23">
        <v>6.7851811999999997E-2</v>
      </c>
      <c r="CA23">
        <v>0</v>
      </c>
      <c r="CB23">
        <v>0</v>
      </c>
      <c r="CC23">
        <v>4.0711087E-2</v>
      </c>
      <c r="CD23">
        <v>1.3570362000000001E-2</v>
      </c>
      <c r="CE23">
        <v>4.0711087E-2</v>
      </c>
      <c r="CF23">
        <v>2.7140725000000001E-2</v>
      </c>
      <c r="CG23">
        <v>0</v>
      </c>
      <c r="CH23">
        <v>4.0711087E-2</v>
      </c>
      <c r="CI23">
        <v>1.3570362000000001E-2</v>
      </c>
      <c r="CJ23">
        <v>0</v>
      </c>
      <c r="CK23">
        <v>1.3570362000000001E-2</v>
      </c>
      <c r="CL23">
        <v>4.0711087E-2</v>
      </c>
      <c r="CM23">
        <v>0.12213326100000001</v>
      </c>
      <c r="CN23">
        <v>4.0846790610000001</v>
      </c>
      <c r="CO23">
        <v>4.668204641</v>
      </c>
      <c r="CP23">
        <v>4.8581897139999999</v>
      </c>
      <c r="CQ23">
        <v>0.17641471</v>
      </c>
      <c r="CR23">
        <v>4.9124711630000002</v>
      </c>
      <c r="CS23">
        <v>1.3570362000000001E-2</v>
      </c>
      <c r="CT23">
        <v>6.8937440629999998</v>
      </c>
      <c r="CU23">
        <v>4.6139231919999997</v>
      </c>
      <c r="CV23">
        <v>2.999050075</v>
      </c>
      <c r="CW23">
        <v>5.5638485549999999</v>
      </c>
      <c r="CX23">
        <v>5.4281449310000003</v>
      </c>
      <c r="CY23">
        <v>2.7140725000000001E-2</v>
      </c>
      <c r="CZ23">
        <v>0.24426652200000001</v>
      </c>
      <c r="DA23">
        <v>3.4197313070000002</v>
      </c>
    </row>
    <row r="24" spans="1:105" x14ac:dyDescent="0.25">
      <c r="A24" t="str">
        <f t="shared" si="0"/>
        <v>13A 3. Streptomyces</v>
      </c>
      <c r="B24" s="12" t="s">
        <v>31</v>
      </c>
      <c r="C24" s="7">
        <v>2</v>
      </c>
      <c r="D24" s="13" t="s">
        <v>23</v>
      </c>
      <c r="E24" s="14">
        <v>13</v>
      </c>
      <c r="F24" s="10">
        <v>15</v>
      </c>
      <c r="G24" s="17" t="s">
        <v>344</v>
      </c>
      <c r="H24" s="18" t="s">
        <v>348</v>
      </c>
      <c r="I24" s="11">
        <v>2</v>
      </c>
      <c r="J24">
        <f>'[1]FITCR Rel% Transposed'!K24/SUM('[1]FITCR Rel% Transposed'!$K24:$R24)*100</f>
        <v>27.228525121555919</v>
      </c>
      <c r="K24">
        <f>'[1]FITCR Rel% Transposed'!L24/SUM('[1]FITCR Rel% Transposed'!$K24:$R24)*100</f>
        <v>8.7520259319286886</v>
      </c>
      <c r="L24">
        <f>'[1]FITCR Rel% Transposed'!M24/SUM('[1]FITCR Rel% Transposed'!$K24:$R24)*100</f>
        <v>5.1863857374392222</v>
      </c>
      <c r="M24">
        <f>'[1]FITCR Rel% Transposed'!N24/SUM('[1]FITCR Rel% Transposed'!$K24:$R24)*100</f>
        <v>13.614262560777959</v>
      </c>
      <c r="N24">
        <f>'[1]FITCR Rel% Transposed'!O24/SUM('[1]FITCR Rel% Transposed'!$K24:$R24)*100</f>
        <v>5.3484602917341979</v>
      </c>
      <c r="O24">
        <f>'[1]FITCR Rel% Transposed'!P24/SUM('[1]FITCR Rel% Transposed'!$K24:$R24)*100</f>
        <v>1.4586709886547813</v>
      </c>
      <c r="P24">
        <f>'[1]FITCR Rel% Transposed'!Q24/SUM('[1]FITCR Rel% Transposed'!$K24:$R24)*100</f>
        <v>6.1588330632090766</v>
      </c>
      <c r="Q24">
        <f>'[1]FITCR Rel% Transposed'!R24/SUM('[1]FITCR Rel% Transposed'!$K24:$R24)*100</f>
        <v>32.25283630470016</v>
      </c>
      <c r="R24">
        <v>19.762972453555413</v>
      </c>
      <c r="S24">
        <v>-1.0468599999999999</v>
      </c>
      <c r="T24">
        <v>-3.2559999999999999E-2</v>
      </c>
      <c r="U24">
        <v>4.1804788210000003</v>
      </c>
      <c r="V24">
        <v>0.313075506</v>
      </c>
      <c r="W24">
        <v>7.8268876609999998</v>
      </c>
      <c r="X24">
        <v>5.672191529</v>
      </c>
      <c r="Y24">
        <v>9.2081030999999994E-2</v>
      </c>
      <c r="Z24">
        <v>3.6832413000000001E-2</v>
      </c>
      <c r="AA24">
        <v>0.49723756899999999</v>
      </c>
      <c r="AB24">
        <v>1.8416206000000001E-2</v>
      </c>
      <c r="AC24">
        <v>7.3664825000000003E-2</v>
      </c>
      <c r="AD24">
        <v>1.3812154699999999</v>
      </c>
      <c r="AE24">
        <v>0.12891344399999999</v>
      </c>
      <c r="AF24">
        <v>0</v>
      </c>
      <c r="AG24">
        <v>0.23941068099999999</v>
      </c>
      <c r="AH24">
        <v>0.55248618800000004</v>
      </c>
      <c r="AI24">
        <v>0</v>
      </c>
      <c r="AJ24">
        <v>0</v>
      </c>
      <c r="AK24">
        <v>3.6832413000000001E-2</v>
      </c>
      <c r="AL24">
        <v>7.3664825000000003E-2</v>
      </c>
      <c r="AM24">
        <v>0.12891344399999999</v>
      </c>
      <c r="AN24">
        <v>7.3664825000000003E-2</v>
      </c>
      <c r="AO24">
        <v>3.6832413000000001E-2</v>
      </c>
      <c r="AP24">
        <v>0.12891344399999999</v>
      </c>
      <c r="AQ24">
        <v>0</v>
      </c>
      <c r="AR24">
        <v>9.2081030999999994E-2</v>
      </c>
      <c r="AS24">
        <v>0.18416206299999999</v>
      </c>
      <c r="AT24">
        <v>1.8416206000000001E-2</v>
      </c>
      <c r="AU24">
        <v>0.165745856</v>
      </c>
      <c r="AV24">
        <v>0.165745856</v>
      </c>
      <c r="AW24">
        <v>0.12891344399999999</v>
      </c>
      <c r="AX24">
        <v>1.8416206000000001E-2</v>
      </c>
      <c r="AY24">
        <v>5.5248618999999999E-2</v>
      </c>
      <c r="AZ24">
        <v>3.6832413000000001E-2</v>
      </c>
      <c r="BA24">
        <v>3.6832413000000001E-2</v>
      </c>
      <c r="BB24">
        <v>5.5248618999999999E-2</v>
      </c>
      <c r="BC24">
        <v>7.3664825000000003E-2</v>
      </c>
      <c r="BD24">
        <v>5.5248618999999999E-2</v>
      </c>
      <c r="BE24">
        <v>3.6832413000000001E-2</v>
      </c>
      <c r="BF24">
        <v>1.786372007</v>
      </c>
      <c r="BG24">
        <v>3.6832413000000001E-2</v>
      </c>
      <c r="BH24">
        <v>0</v>
      </c>
      <c r="BI24">
        <v>0</v>
      </c>
      <c r="BJ24">
        <v>0.12891344399999999</v>
      </c>
      <c r="BK24">
        <v>0.12891344399999999</v>
      </c>
      <c r="BL24">
        <v>1.8416206000000001E-2</v>
      </c>
      <c r="BM24">
        <v>0</v>
      </c>
      <c r="BN24">
        <v>1.8416206000000001E-2</v>
      </c>
      <c r="BO24">
        <v>1.8416206000000001E-2</v>
      </c>
      <c r="BP24">
        <v>1.510128913</v>
      </c>
      <c r="BQ24">
        <v>7.3664825000000003E-2</v>
      </c>
      <c r="BR24">
        <v>0</v>
      </c>
      <c r="BS24">
        <v>0</v>
      </c>
      <c r="BT24">
        <v>3.6832413000000001E-2</v>
      </c>
      <c r="BU24">
        <v>1.8416206000000001E-2</v>
      </c>
      <c r="BV24">
        <v>0</v>
      </c>
      <c r="BW24">
        <v>0</v>
      </c>
      <c r="BX24">
        <v>0</v>
      </c>
      <c r="BY24">
        <v>0</v>
      </c>
      <c r="BZ24">
        <v>0.110497238</v>
      </c>
      <c r="CA24">
        <v>0</v>
      </c>
      <c r="CB24">
        <v>0</v>
      </c>
      <c r="CC24">
        <v>7.3664825000000003E-2</v>
      </c>
      <c r="CD24">
        <v>1.8416206000000001E-2</v>
      </c>
      <c r="CE24">
        <v>1.8416206000000001E-2</v>
      </c>
      <c r="CF24">
        <v>7.3664825000000003E-2</v>
      </c>
      <c r="CG24">
        <v>0</v>
      </c>
      <c r="CH24">
        <v>9.2081030999999994E-2</v>
      </c>
      <c r="CI24">
        <v>1.8416206000000001E-2</v>
      </c>
      <c r="CJ24">
        <v>3.6832413000000001E-2</v>
      </c>
      <c r="CK24">
        <v>3.6832413000000001E-2</v>
      </c>
      <c r="CL24">
        <v>5.5248618999999999E-2</v>
      </c>
      <c r="CM24">
        <v>9.2081030999999994E-2</v>
      </c>
      <c r="CN24">
        <v>4.0515653780000003</v>
      </c>
      <c r="CO24">
        <v>4.2725598529999997</v>
      </c>
      <c r="CP24">
        <v>4.4383057089999998</v>
      </c>
      <c r="CQ24">
        <v>9.2081030999999994E-2</v>
      </c>
      <c r="CR24">
        <v>4.4014732969999999</v>
      </c>
      <c r="CS24">
        <v>1.8416206000000001E-2</v>
      </c>
      <c r="CT24">
        <v>6.8876611419999998</v>
      </c>
      <c r="CU24">
        <v>5.4511970529999996</v>
      </c>
      <c r="CV24">
        <v>2.3572744010000002</v>
      </c>
      <c r="CW24">
        <v>5.4511970529999996</v>
      </c>
      <c r="CX24">
        <v>5.6353591160000001</v>
      </c>
      <c r="CY24">
        <v>5.5248618999999999E-2</v>
      </c>
      <c r="CZ24">
        <v>0.25782688799999998</v>
      </c>
      <c r="DA24">
        <v>3.0570902389999999</v>
      </c>
    </row>
    <row r="25" spans="1:105" x14ac:dyDescent="0.25">
      <c r="A25" t="str">
        <f t="shared" si="0"/>
        <v>13C 3. Streptomyces</v>
      </c>
      <c r="B25" s="12" t="s">
        <v>31</v>
      </c>
      <c r="C25" s="7">
        <v>2</v>
      </c>
      <c r="D25" s="13" t="s">
        <v>24</v>
      </c>
      <c r="E25" s="14">
        <v>13</v>
      </c>
      <c r="F25" s="15">
        <v>150</v>
      </c>
      <c r="G25" s="18" t="s">
        <v>346</v>
      </c>
      <c r="H25" s="18" t="s">
        <v>348</v>
      </c>
      <c r="I25" s="11">
        <v>2</v>
      </c>
      <c r="J25">
        <f>'[1]FITCR Rel% Transposed'!K25/SUM('[1]FITCR Rel% Transposed'!$K25:$R25)*100</f>
        <v>30.081300813008134</v>
      </c>
      <c r="K25">
        <f>'[1]FITCR Rel% Transposed'!L25/SUM('[1]FITCR Rel% Transposed'!$K25:$R25)*100</f>
        <v>7.3170731707317067</v>
      </c>
      <c r="L25">
        <f>'[1]FITCR Rel% Transposed'!M25/SUM('[1]FITCR Rel% Transposed'!$K25:$R25)*100</f>
        <v>6.5040650406504072</v>
      </c>
      <c r="M25">
        <f>'[1]FITCR Rel% Transposed'!N25/SUM('[1]FITCR Rel% Transposed'!$K25:$R25)*100</f>
        <v>14.227642276422763</v>
      </c>
      <c r="N25">
        <f>'[1]FITCR Rel% Transposed'!O25/SUM('[1]FITCR Rel% Transposed'!$K25:$R25)*100</f>
        <v>6.0975609756097571</v>
      </c>
      <c r="O25">
        <f>'[1]FITCR Rel% Transposed'!P25/SUM('[1]FITCR Rel% Transposed'!$K25:$R25)*100</f>
        <v>0.81300813008130091</v>
      </c>
      <c r="P25">
        <f>'[1]FITCR Rel% Transposed'!Q25/SUM('[1]FITCR Rel% Transposed'!$K25:$R25)*100</f>
        <v>7.7235772357723569</v>
      </c>
      <c r="Q25">
        <f>'[1]FITCR Rel% Transposed'!R25/SUM('[1]FITCR Rel% Transposed'!$K25:$R25)*100</f>
        <v>27.235772357723576</v>
      </c>
      <c r="R25">
        <v>16.19486504279131</v>
      </c>
      <c r="S25">
        <v>-0.79893999999999998</v>
      </c>
      <c r="T25">
        <v>7.8759999999999997E-2</v>
      </c>
      <c r="U25">
        <v>3.191489362</v>
      </c>
      <c r="V25">
        <v>0.21276595700000001</v>
      </c>
      <c r="W25">
        <v>11.595744679999999</v>
      </c>
      <c r="X25">
        <v>4.1489361699999998</v>
      </c>
      <c r="Y25">
        <v>0.106382979</v>
      </c>
      <c r="Z25">
        <v>0</v>
      </c>
      <c r="AA25">
        <v>0.31914893599999999</v>
      </c>
      <c r="AB25">
        <v>0</v>
      </c>
      <c r="AC25">
        <v>0.31914893599999999</v>
      </c>
      <c r="AD25">
        <v>1.808510638</v>
      </c>
      <c r="AE25">
        <v>0.31914893599999999</v>
      </c>
      <c r="AF25">
        <v>0.106382979</v>
      </c>
      <c r="AG25">
        <v>0.21276595700000001</v>
      </c>
      <c r="AH25">
        <v>0.21276595700000001</v>
      </c>
      <c r="AI25">
        <v>0</v>
      </c>
      <c r="AJ25">
        <v>0</v>
      </c>
      <c r="AK25">
        <v>0.106382979</v>
      </c>
      <c r="AL25">
        <v>0</v>
      </c>
      <c r="AM25">
        <v>0.106382979</v>
      </c>
      <c r="AN25">
        <v>0</v>
      </c>
      <c r="AO25">
        <v>0</v>
      </c>
      <c r="AP25">
        <v>0</v>
      </c>
      <c r="AQ25">
        <v>0.21276595700000001</v>
      </c>
      <c r="AR25">
        <v>0.31914893599999999</v>
      </c>
      <c r="AS25">
        <v>0.21276595700000001</v>
      </c>
      <c r="AT25">
        <v>0</v>
      </c>
      <c r="AU25">
        <v>0</v>
      </c>
      <c r="AV25">
        <v>0</v>
      </c>
      <c r="AW25">
        <v>0.106382979</v>
      </c>
      <c r="AX25">
        <v>0</v>
      </c>
      <c r="AY25">
        <v>0</v>
      </c>
      <c r="AZ25">
        <v>0.106382979</v>
      </c>
      <c r="BA25">
        <v>0</v>
      </c>
      <c r="BB25">
        <v>0</v>
      </c>
      <c r="BC25">
        <v>0.106382979</v>
      </c>
      <c r="BD25">
        <v>0</v>
      </c>
      <c r="BE25">
        <v>0</v>
      </c>
      <c r="BF25">
        <v>0.63829787199999999</v>
      </c>
      <c r="BG25">
        <v>0</v>
      </c>
      <c r="BH25">
        <v>0</v>
      </c>
      <c r="BI25">
        <v>0.106382979</v>
      </c>
      <c r="BJ25">
        <v>0</v>
      </c>
      <c r="BK25">
        <v>0.42553191499999998</v>
      </c>
      <c r="BL25">
        <v>0</v>
      </c>
      <c r="BM25">
        <v>0</v>
      </c>
      <c r="BN25">
        <v>0.106382979</v>
      </c>
      <c r="BO25">
        <v>0</v>
      </c>
      <c r="BP25">
        <v>0.53191489400000003</v>
      </c>
      <c r="BQ25">
        <v>0.21276595700000001</v>
      </c>
      <c r="BR25">
        <v>0</v>
      </c>
      <c r="BS25">
        <v>0</v>
      </c>
      <c r="BT25">
        <v>0</v>
      </c>
      <c r="BU25">
        <v>0.106382979</v>
      </c>
      <c r="BV25">
        <v>0</v>
      </c>
      <c r="BW25">
        <v>0</v>
      </c>
      <c r="BX25">
        <v>0</v>
      </c>
      <c r="BY25">
        <v>0</v>
      </c>
      <c r="BZ25">
        <v>0.106382979</v>
      </c>
      <c r="CA25">
        <v>0</v>
      </c>
      <c r="CB25">
        <v>0</v>
      </c>
      <c r="CC25">
        <v>0</v>
      </c>
      <c r="CD25">
        <v>0</v>
      </c>
      <c r="CE25">
        <v>0.106382979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0.106382979</v>
      </c>
      <c r="CL25">
        <v>0.31914893599999999</v>
      </c>
      <c r="CM25">
        <v>0.106382979</v>
      </c>
      <c r="CN25">
        <v>2.9787234040000001</v>
      </c>
      <c r="CO25">
        <v>3.191489362</v>
      </c>
      <c r="CP25">
        <v>3.6170212770000001</v>
      </c>
      <c r="CQ25">
        <v>0</v>
      </c>
      <c r="CR25">
        <v>4.4680851060000002</v>
      </c>
      <c r="CS25">
        <v>0</v>
      </c>
      <c r="CT25">
        <v>8.8297872339999994</v>
      </c>
      <c r="CU25">
        <v>3.936170213</v>
      </c>
      <c r="CV25">
        <v>1.595744681</v>
      </c>
      <c r="CW25">
        <v>6.3829787229999999</v>
      </c>
      <c r="CX25">
        <v>4.1489361699999998</v>
      </c>
      <c r="CY25">
        <v>0</v>
      </c>
      <c r="CZ25">
        <v>0.42553191499999998</v>
      </c>
      <c r="DA25">
        <v>2.2340425530000001</v>
      </c>
    </row>
    <row r="26" spans="1:105" x14ac:dyDescent="0.25">
      <c r="A26" t="str">
        <f t="shared" si="0"/>
        <v>26A 3. Streptomyces</v>
      </c>
      <c r="B26" s="12" t="s">
        <v>31</v>
      </c>
      <c r="C26" s="7">
        <v>2</v>
      </c>
      <c r="D26" s="13" t="s">
        <v>25</v>
      </c>
      <c r="E26" s="14">
        <v>26</v>
      </c>
      <c r="F26" s="10">
        <v>15</v>
      </c>
      <c r="G26" s="17" t="s">
        <v>344</v>
      </c>
      <c r="H26" s="18" t="s">
        <v>348</v>
      </c>
      <c r="I26" s="11">
        <v>2</v>
      </c>
      <c r="J26">
        <f>'[1]FITCR Rel% Transposed'!K26/SUM('[1]FITCR Rel% Transposed'!$K26:$R26)*100</f>
        <v>31.948881789137385</v>
      </c>
      <c r="K26">
        <f>'[1]FITCR Rel% Transposed'!L26/SUM('[1]FITCR Rel% Transposed'!$K26:$R26)*100</f>
        <v>6.7092651757188513</v>
      </c>
      <c r="L26">
        <f>'[1]FITCR Rel% Transposed'!M26/SUM('[1]FITCR Rel% Transposed'!$K26:$R26)*100</f>
        <v>12.460063897763581</v>
      </c>
      <c r="M26">
        <f>'[1]FITCR Rel% Transposed'!N26/SUM('[1]FITCR Rel% Transposed'!$K26:$R26)*100</f>
        <v>14.696485623003197</v>
      </c>
      <c r="N26">
        <f>'[1]FITCR Rel% Transposed'!O26/SUM('[1]FITCR Rel% Transposed'!$K26:$R26)*100</f>
        <v>4.1533546325878605</v>
      </c>
      <c r="O26">
        <f>'[1]FITCR Rel% Transposed'!P26/SUM('[1]FITCR Rel% Transposed'!$K26:$R26)*100</f>
        <v>1.9169329073482431</v>
      </c>
      <c r="P26">
        <f>'[1]FITCR Rel% Transposed'!Q26/SUM('[1]FITCR Rel% Transposed'!$K26:$R26)*100</f>
        <v>5.4313099041533555</v>
      </c>
      <c r="Q26">
        <f>'[1]FITCR Rel% Transposed'!R26/SUM('[1]FITCR Rel% Transposed'!$K26:$R26)*100</f>
        <v>22.683706070287542</v>
      </c>
      <c r="R26">
        <v>17.947247706422015</v>
      </c>
      <c r="S26">
        <v>-0.18698000000000001</v>
      </c>
      <c r="T26">
        <v>0.30824000000000001</v>
      </c>
      <c r="U26">
        <v>3.3595425300000001</v>
      </c>
      <c r="V26">
        <v>0.42887776999999999</v>
      </c>
      <c r="W26">
        <v>12.50893495</v>
      </c>
      <c r="X26">
        <v>5.4324517510000003</v>
      </c>
      <c r="Y26">
        <v>0.14295925700000001</v>
      </c>
      <c r="Z26">
        <v>0</v>
      </c>
      <c r="AA26">
        <v>0.42887776999999999</v>
      </c>
      <c r="AB26">
        <v>0.214438885</v>
      </c>
      <c r="AC26">
        <v>0.14295925700000001</v>
      </c>
      <c r="AD26">
        <v>1.2151536810000001</v>
      </c>
      <c r="AE26">
        <v>0.42887776999999999</v>
      </c>
      <c r="AF26">
        <v>7.1479628000000003E-2</v>
      </c>
      <c r="AG26">
        <v>0.14295925700000001</v>
      </c>
      <c r="AH26">
        <v>0.28591851299999999</v>
      </c>
      <c r="AI26">
        <v>0</v>
      </c>
      <c r="AJ26">
        <v>0</v>
      </c>
      <c r="AK26">
        <v>7.1479628000000003E-2</v>
      </c>
      <c r="AL26">
        <v>0</v>
      </c>
      <c r="AM26">
        <v>7.1479628000000003E-2</v>
      </c>
      <c r="AN26">
        <v>0.214438885</v>
      </c>
      <c r="AO26">
        <v>7.1479628000000003E-2</v>
      </c>
      <c r="AP26">
        <v>7.1479628000000003E-2</v>
      </c>
      <c r="AQ26">
        <v>0</v>
      </c>
      <c r="AR26">
        <v>0.214438885</v>
      </c>
      <c r="AS26">
        <v>0</v>
      </c>
      <c r="AT26">
        <v>7.1479628000000003E-2</v>
      </c>
      <c r="AU26">
        <v>0</v>
      </c>
      <c r="AV26">
        <v>0</v>
      </c>
      <c r="AW26">
        <v>7.1479628000000003E-2</v>
      </c>
      <c r="AX26">
        <v>0</v>
      </c>
      <c r="AY26">
        <v>7.1479628000000003E-2</v>
      </c>
      <c r="AZ26">
        <v>0</v>
      </c>
      <c r="BA26">
        <v>0</v>
      </c>
      <c r="BB26">
        <v>0</v>
      </c>
      <c r="BC26">
        <v>0</v>
      </c>
      <c r="BD26">
        <v>7.1479628000000003E-2</v>
      </c>
      <c r="BE26">
        <v>0</v>
      </c>
      <c r="BF26">
        <v>1.000714796</v>
      </c>
      <c r="BG26">
        <v>7.1479628000000003E-2</v>
      </c>
      <c r="BH26">
        <v>7.1479628000000003E-2</v>
      </c>
      <c r="BI26">
        <v>0</v>
      </c>
      <c r="BJ26">
        <v>0</v>
      </c>
      <c r="BK26">
        <v>0.14295925700000001</v>
      </c>
      <c r="BL26">
        <v>0</v>
      </c>
      <c r="BM26">
        <v>0</v>
      </c>
      <c r="BN26">
        <v>0</v>
      </c>
      <c r="BO26">
        <v>7.1479628000000003E-2</v>
      </c>
      <c r="BP26">
        <v>0.50035739800000001</v>
      </c>
      <c r="BQ26">
        <v>0.214438885</v>
      </c>
      <c r="BR26">
        <v>0</v>
      </c>
      <c r="BS26">
        <v>7.1479628000000003E-2</v>
      </c>
      <c r="BT26">
        <v>0</v>
      </c>
      <c r="BU26">
        <v>0</v>
      </c>
      <c r="BV26">
        <v>0</v>
      </c>
      <c r="BW26">
        <v>7.1479628000000003E-2</v>
      </c>
      <c r="BX26">
        <v>0</v>
      </c>
      <c r="BY26">
        <v>7.1479628000000003E-2</v>
      </c>
      <c r="BZ26">
        <v>0.14295925700000001</v>
      </c>
      <c r="CA26">
        <v>0</v>
      </c>
      <c r="CB26">
        <v>0</v>
      </c>
      <c r="CC26">
        <v>0.14295925700000001</v>
      </c>
      <c r="CD26">
        <v>7.1479628000000003E-2</v>
      </c>
      <c r="CE26">
        <v>7.1479628000000003E-2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7.1479628000000003E-2</v>
      </c>
      <c r="CM26">
        <v>0.14295925700000001</v>
      </c>
      <c r="CN26">
        <v>3.1451036449999998</v>
      </c>
      <c r="CO26">
        <v>3.7169406719999998</v>
      </c>
      <c r="CP26">
        <v>4.21729807</v>
      </c>
      <c r="CQ26">
        <v>0.14295925700000001</v>
      </c>
      <c r="CR26">
        <v>3.0736240170000002</v>
      </c>
      <c r="CS26">
        <v>7.1479628000000003E-2</v>
      </c>
      <c r="CT26">
        <v>8.7919942819999992</v>
      </c>
      <c r="CU26">
        <v>4.0028591850000002</v>
      </c>
      <c r="CV26">
        <v>0.92923516799999994</v>
      </c>
      <c r="CW26">
        <v>5.2180128659999996</v>
      </c>
      <c r="CX26">
        <v>5.4324517510000003</v>
      </c>
      <c r="CY26">
        <v>0</v>
      </c>
      <c r="CZ26">
        <v>0.14295925700000001</v>
      </c>
      <c r="DA26">
        <v>2.6447462470000001</v>
      </c>
    </row>
    <row r="27" spans="1:105" x14ac:dyDescent="0.25">
      <c r="A27" t="str">
        <f t="shared" si="0"/>
        <v>26C 3. Streptomyces</v>
      </c>
      <c r="B27" s="12" t="s">
        <v>31</v>
      </c>
      <c r="C27" s="7">
        <v>2</v>
      </c>
      <c r="D27" s="13" t="s">
        <v>26</v>
      </c>
      <c r="E27" s="14">
        <v>26</v>
      </c>
      <c r="F27" s="15">
        <v>150</v>
      </c>
      <c r="G27" s="18" t="s">
        <v>346</v>
      </c>
      <c r="H27" s="18" t="s">
        <v>348</v>
      </c>
      <c r="I27" s="11">
        <v>2</v>
      </c>
      <c r="J27">
        <f>'[1]FITCR Rel% Transposed'!K27/SUM('[1]FITCR Rel% Transposed'!$K27:$R27)*100</f>
        <v>22.481751824817518</v>
      </c>
      <c r="K27">
        <f>'[1]FITCR Rel% Transposed'!L27/SUM('[1]FITCR Rel% Transposed'!$K27:$R27)*100</f>
        <v>10.364963503649635</v>
      </c>
      <c r="L27">
        <f>'[1]FITCR Rel% Transposed'!M27/SUM('[1]FITCR Rel% Transposed'!$K27:$R27)*100</f>
        <v>10.510948905109489</v>
      </c>
      <c r="M27">
        <f>'[1]FITCR Rel% Transposed'!N27/SUM('[1]FITCR Rel% Transposed'!$K27:$R27)*100</f>
        <v>18.686131386861312</v>
      </c>
      <c r="N27">
        <f>'[1]FITCR Rel% Transposed'!O27/SUM('[1]FITCR Rel% Transposed'!$K27:$R27)*100</f>
        <v>4.2335766423357661</v>
      </c>
      <c r="O27">
        <f>'[1]FITCR Rel% Transposed'!P27/SUM('[1]FITCR Rel% Transposed'!$K27:$R27)*100</f>
        <v>8.4671532846715323</v>
      </c>
      <c r="P27">
        <f>'[1]FITCR Rel% Transposed'!Q27/SUM('[1]FITCR Rel% Transposed'!$K27:$R27)*100</f>
        <v>4.3795620437956195</v>
      </c>
      <c r="Q27">
        <f>'[1]FITCR Rel% Transposed'!R27/SUM('[1]FITCR Rel% Transposed'!$K27:$R27)*100</f>
        <v>20.875912408759127</v>
      </c>
      <c r="R27">
        <v>24.490525563103326</v>
      </c>
      <c r="S27">
        <v>-0.31951000000000002</v>
      </c>
      <c r="T27">
        <v>1.2242200000000001</v>
      </c>
      <c r="U27">
        <v>4.9427168579999998</v>
      </c>
      <c r="V27">
        <v>0.13093289699999999</v>
      </c>
      <c r="W27">
        <v>12.340425529999999</v>
      </c>
      <c r="X27">
        <v>7.2340425530000001</v>
      </c>
      <c r="Y27">
        <v>0.196399345</v>
      </c>
      <c r="Z27">
        <v>6.5466447999999997E-2</v>
      </c>
      <c r="AA27">
        <v>0.196399345</v>
      </c>
      <c r="AB27">
        <v>0.327332242</v>
      </c>
      <c r="AC27">
        <v>0.13093289699999999</v>
      </c>
      <c r="AD27">
        <v>1.3093289690000001</v>
      </c>
      <c r="AE27">
        <v>0.22913257000000001</v>
      </c>
      <c r="AF27">
        <v>0</v>
      </c>
      <c r="AG27">
        <v>3.2733223999999998E-2</v>
      </c>
      <c r="AH27">
        <v>9.8199673000000001E-2</v>
      </c>
      <c r="AI27">
        <v>0</v>
      </c>
      <c r="AJ27">
        <v>0</v>
      </c>
      <c r="AK27">
        <v>3.2733223999999998E-2</v>
      </c>
      <c r="AL27">
        <v>3.2733223999999998E-2</v>
      </c>
      <c r="AM27">
        <v>3.2733223999999998E-2</v>
      </c>
      <c r="AN27">
        <v>0</v>
      </c>
      <c r="AO27">
        <v>3.2733223999999998E-2</v>
      </c>
      <c r="AP27">
        <v>3.2733223999999998E-2</v>
      </c>
      <c r="AQ27">
        <v>0</v>
      </c>
      <c r="AR27">
        <v>0</v>
      </c>
      <c r="AS27">
        <v>3.2733223999999998E-2</v>
      </c>
      <c r="AT27">
        <v>9.8199673000000001E-2</v>
      </c>
      <c r="AU27">
        <v>0</v>
      </c>
      <c r="AV27">
        <v>0</v>
      </c>
      <c r="AW27">
        <v>9.8199673000000001E-2</v>
      </c>
      <c r="AX27">
        <v>6.5466447999999997E-2</v>
      </c>
      <c r="AY27">
        <v>3.2733223999999998E-2</v>
      </c>
      <c r="AZ27">
        <v>0.13093289699999999</v>
      </c>
      <c r="BA27">
        <v>0.13093289699999999</v>
      </c>
      <c r="BB27">
        <v>9.8199673000000001E-2</v>
      </c>
      <c r="BC27">
        <v>0.163666121</v>
      </c>
      <c r="BD27">
        <v>6.5466447999999997E-2</v>
      </c>
      <c r="BE27">
        <v>3.2733223999999998E-2</v>
      </c>
      <c r="BF27">
        <v>0.65466448399999999</v>
      </c>
      <c r="BG27">
        <v>0.327332242</v>
      </c>
      <c r="BH27">
        <v>6.5466447999999997E-2</v>
      </c>
      <c r="BI27">
        <v>6.5466447999999997E-2</v>
      </c>
      <c r="BJ27">
        <v>6.5466447999999997E-2</v>
      </c>
      <c r="BK27">
        <v>0.196399345</v>
      </c>
      <c r="BL27">
        <v>0</v>
      </c>
      <c r="BM27">
        <v>0</v>
      </c>
      <c r="BN27">
        <v>0</v>
      </c>
      <c r="BO27">
        <v>3.2733223999999998E-2</v>
      </c>
      <c r="BP27">
        <v>0.58919803599999998</v>
      </c>
      <c r="BQ27">
        <v>9.8199673000000001E-2</v>
      </c>
      <c r="BR27">
        <v>6.5466447999999997E-2</v>
      </c>
      <c r="BS27">
        <v>0</v>
      </c>
      <c r="BT27">
        <v>6.5466447999999997E-2</v>
      </c>
      <c r="BU27">
        <v>0</v>
      </c>
      <c r="BV27">
        <v>0</v>
      </c>
      <c r="BW27">
        <v>6.5466447999999997E-2</v>
      </c>
      <c r="BX27">
        <v>3.2733223999999998E-2</v>
      </c>
      <c r="BY27">
        <v>6.5466447999999997E-2</v>
      </c>
      <c r="BZ27">
        <v>0.13093289699999999</v>
      </c>
      <c r="CA27">
        <v>0</v>
      </c>
      <c r="CB27">
        <v>0</v>
      </c>
      <c r="CC27">
        <v>6.5466447999999997E-2</v>
      </c>
      <c r="CD27">
        <v>3.2733223999999998E-2</v>
      </c>
      <c r="CE27">
        <v>3.2733223999999998E-2</v>
      </c>
      <c r="CF27">
        <v>3.2733223999999998E-2</v>
      </c>
      <c r="CG27">
        <v>0</v>
      </c>
      <c r="CH27">
        <v>0</v>
      </c>
      <c r="CI27">
        <v>0</v>
      </c>
      <c r="CJ27">
        <v>0</v>
      </c>
      <c r="CK27">
        <v>6.5466447999999997E-2</v>
      </c>
      <c r="CL27">
        <v>0.13093289699999999</v>
      </c>
      <c r="CM27">
        <v>0.196399345</v>
      </c>
      <c r="CN27">
        <v>2.8805237319999999</v>
      </c>
      <c r="CO27">
        <v>3.8297872339999999</v>
      </c>
      <c r="CP27">
        <v>3.436988543</v>
      </c>
      <c r="CQ27">
        <v>0.196399345</v>
      </c>
      <c r="CR27">
        <v>2.9787234040000001</v>
      </c>
      <c r="CS27">
        <v>3.2733223999999998E-2</v>
      </c>
      <c r="CT27">
        <v>8.5433715219999993</v>
      </c>
      <c r="CU27">
        <v>3.960720131</v>
      </c>
      <c r="CV27">
        <v>1.3747954170000001</v>
      </c>
      <c r="CW27">
        <v>4.7790507360000003</v>
      </c>
      <c r="CX27">
        <v>7.2995090019999997</v>
      </c>
      <c r="CY27">
        <v>9.8199673000000001E-2</v>
      </c>
      <c r="CZ27">
        <v>0.196399345</v>
      </c>
      <c r="DA27">
        <v>2.847790507</v>
      </c>
    </row>
    <row r="28" spans="1:105" x14ac:dyDescent="0.25">
      <c r="A28" t="str">
        <f t="shared" si="0"/>
        <v>34A 3. Streptomyces</v>
      </c>
      <c r="B28" s="12" t="s">
        <v>31</v>
      </c>
      <c r="C28" s="7">
        <v>2</v>
      </c>
      <c r="D28" s="13" t="s">
        <v>27</v>
      </c>
      <c r="E28" s="14">
        <v>34</v>
      </c>
      <c r="F28" s="10">
        <v>15</v>
      </c>
      <c r="G28" s="17" t="s">
        <v>344</v>
      </c>
      <c r="H28" s="18" t="s">
        <v>348</v>
      </c>
      <c r="I28" s="11">
        <v>2</v>
      </c>
      <c r="J28">
        <f>'[1]FITCR Rel% Transposed'!K28/SUM('[1]FITCR Rel% Transposed'!$K28:$R28)*100</f>
        <v>39.307787391841792</v>
      </c>
      <c r="K28">
        <f>'[1]FITCR Rel% Transposed'!L28/SUM('[1]FITCR Rel% Transposed'!$K28:$R28)*100</f>
        <v>9.765142150803463</v>
      </c>
      <c r="L28">
        <f>'[1]FITCR Rel% Transposed'!M28/SUM('[1]FITCR Rel% Transposed'!$K28:$R28)*100</f>
        <v>11.619283065512983</v>
      </c>
      <c r="M28">
        <f>'[1]FITCR Rel% Transposed'!N28/SUM('[1]FITCR Rel% Transposed'!$K28:$R28)*100</f>
        <v>13.102595797280594</v>
      </c>
      <c r="N28">
        <f>'[1]FITCR Rel% Transposed'!O28/SUM('[1]FITCR Rel% Transposed'!$K28:$R28)*100</f>
        <v>2.7194066749072934</v>
      </c>
      <c r="O28">
        <f>'[1]FITCR Rel% Transposed'!P28/SUM('[1]FITCR Rel% Transposed'!$K28:$R28)*100</f>
        <v>2.7194066749072934</v>
      </c>
      <c r="P28">
        <f>'[1]FITCR Rel% Transposed'!Q28/SUM('[1]FITCR Rel% Transposed'!$K28:$R28)*100</f>
        <v>2.7194066749072934</v>
      </c>
      <c r="Q28">
        <f>'[1]FITCR Rel% Transposed'!R28/SUM('[1]FITCR Rel% Transposed'!$K28:$R28)*100</f>
        <v>18.046971569839311</v>
      </c>
      <c r="R28">
        <v>27.138544112713848</v>
      </c>
      <c r="S28">
        <v>0.53486999999999996</v>
      </c>
      <c r="T28">
        <v>5.3620000000000001E-2</v>
      </c>
      <c r="U28">
        <v>3.9527812560000002</v>
      </c>
      <c r="V28">
        <v>0.28617420900000001</v>
      </c>
      <c r="W28">
        <v>10.856734039999999</v>
      </c>
      <c r="X28">
        <v>5.8486853869999997</v>
      </c>
      <c r="Y28">
        <v>0.69754963299999995</v>
      </c>
      <c r="Z28">
        <v>1.7885887999999999E-2</v>
      </c>
      <c r="AA28">
        <v>0.41137542500000002</v>
      </c>
      <c r="AB28">
        <v>5.3657664000000001E-2</v>
      </c>
      <c r="AC28">
        <v>1.7885887999999999E-2</v>
      </c>
      <c r="AD28">
        <v>1.6276158110000001</v>
      </c>
      <c r="AE28">
        <v>7.1543551999999996E-2</v>
      </c>
      <c r="AF28">
        <v>0.14308710399999999</v>
      </c>
      <c r="AG28">
        <v>0.23251654399999999</v>
      </c>
      <c r="AH28">
        <v>0.71543552099999996</v>
      </c>
      <c r="AI28">
        <v>5.3657664000000001E-2</v>
      </c>
      <c r="AJ28">
        <v>3.5771775999999998E-2</v>
      </c>
      <c r="AK28">
        <v>8.9429439999999999E-2</v>
      </c>
      <c r="AL28">
        <v>7.1543551999999996E-2</v>
      </c>
      <c r="AM28">
        <v>7.1543551999999996E-2</v>
      </c>
      <c r="AN28">
        <v>0.107315328</v>
      </c>
      <c r="AO28">
        <v>3.5771775999999998E-2</v>
      </c>
      <c r="AP28">
        <v>1.7885887999999999E-2</v>
      </c>
      <c r="AQ28">
        <v>5.3657664000000001E-2</v>
      </c>
      <c r="AR28">
        <v>0.107315328</v>
      </c>
      <c r="AS28">
        <v>0.125201216</v>
      </c>
      <c r="AT28">
        <v>0.14308710399999999</v>
      </c>
      <c r="AU28">
        <v>0.107315328</v>
      </c>
      <c r="AV28">
        <v>0.107315328</v>
      </c>
      <c r="AW28">
        <v>5.3657664000000001E-2</v>
      </c>
      <c r="AX28">
        <v>5.3657664000000001E-2</v>
      </c>
      <c r="AY28">
        <v>5.3657664000000001E-2</v>
      </c>
      <c r="AZ28">
        <v>8.9429439999999999E-2</v>
      </c>
      <c r="BA28">
        <v>5.3657664000000001E-2</v>
      </c>
      <c r="BB28">
        <v>0.16097299200000001</v>
      </c>
      <c r="BC28">
        <v>0</v>
      </c>
      <c r="BD28">
        <v>5.3657664000000001E-2</v>
      </c>
      <c r="BE28">
        <v>5.3657664000000001E-2</v>
      </c>
      <c r="BF28">
        <v>1.860132356</v>
      </c>
      <c r="BG28">
        <v>0.42926131299999998</v>
      </c>
      <c r="BH28">
        <v>1.7885887999999999E-2</v>
      </c>
      <c r="BI28">
        <v>0</v>
      </c>
      <c r="BJ28">
        <v>7.1543551999999996E-2</v>
      </c>
      <c r="BK28">
        <v>8.9429439999999999E-2</v>
      </c>
      <c r="BL28">
        <v>1.7885887999999999E-2</v>
      </c>
      <c r="BM28">
        <v>1.7885887999999999E-2</v>
      </c>
      <c r="BN28">
        <v>0</v>
      </c>
      <c r="BO28">
        <v>0.25040243200000001</v>
      </c>
      <c r="BP28">
        <v>1.341441603</v>
      </c>
      <c r="BQ28">
        <v>0.25040243200000001</v>
      </c>
      <c r="BR28">
        <v>1.7885887999999999E-2</v>
      </c>
      <c r="BS28">
        <v>0</v>
      </c>
      <c r="BT28">
        <v>0</v>
      </c>
      <c r="BU28">
        <v>0</v>
      </c>
      <c r="BV28">
        <v>0</v>
      </c>
      <c r="BW28">
        <v>1.7885887999999999E-2</v>
      </c>
      <c r="BX28">
        <v>0</v>
      </c>
      <c r="BY28">
        <v>0</v>
      </c>
      <c r="BZ28">
        <v>0.107315328</v>
      </c>
      <c r="CA28">
        <v>1.7885887999999999E-2</v>
      </c>
      <c r="CB28">
        <v>0</v>
      </c>
      <c r="CC28">
        <v>3.5771775999999998E-2</v>
      </c>
      <c r="CD28">
        <v>1.7885887999999999E-2</v>
      </c>
      <c r="CE28">
        <v>0</v>
      </c>
      <c r="CF28">
        <v>7.1543551999999996E-2</v>
      </c>
      <c r="CG28">
        <v>1.7885887999999999E-2</v>
      </c>
      <c r="CH28">
        <v>1.7885887999999999E-2</v>
      </c>
      <c r="CI28">
        <v>0</v>
      </c>
      <c r="CJ28">
        <v>0</v>
      </c>
      <c r="CK28">
        <v>3.5771775999999998E-2</v>
      </c>
      <c r="CL28">
        <v>5.3657664000000001E-2</v>
      </c>
      <c r="CM28">
        <v>0.69754963299999995</v>
      </c>
      <c r="CN28">
        <v>3.9706671440000001</v>
      </c>
      <c r="CO28">
        <v>4.2568413520000004</v>
      </c>
      <c r="CP28">
        <v>3.6666070469999998</v>
      </c>
      <c r="CQ28">
        <v>0.66177785700000002</v>
      </c>
      <c r="CR28">
        <v>3.8454659269999998</v>
      </c>
      <c r="CS28">
        <v>7.1543551999999996E-2</v>
      </c>
      <c r="CT28">
        <v>8.477910928</v>
      </c>
      <c r="CU28">
        <v>4.8649615449999999</v>
      </c>
      <c r="CV28">
        <v>2.1105347879999998</v>
      </c>
      <c r="CW28">
        <v>5.544625291</v>
      </c>
      <c r="CX28">
        <v>5.8307994990000003</v>
      </c>
      <c r="CY28">
        <v>3.5771775999999998E-2</v>
      </c>
      <c r="CZ28">
        <v>0.23251654399999999</v>
      </c>
      <c r="DA28">
        <v>3.5056340549999998</v>
      </c>
    </row>
    <row r="29" spans="1:105" x14ac:dyDescent="0.25">
      <c r="A29" t="str">
        <f t="shared" si="0"/>
        <v>34C 3. Streptomyces</v>
      </c>
      <c r="B29" s="12" t="s">
        <v>31</v>
      </c>
      <c r="C29" s="7">
        <v>2</v>
      </c>
      <c r="D29" s="13" t="s">
        <v>28</v>
      </c>
      <c r="E29" s="14">
        <v>34</v>
      </c>
      <c r="F29" s="15">
        <v>150</v>
      </c>
      <c r="G29" s="18" t="s">
        <v>346</v>
      </c>
      <c r="H29" s="18" t="s">
        <v>348</v>
      </c>
      <c r="I29" s="11">
        <v>2</v>
      </c>
      <c r="J29">
        <f>'[1]FITCR Rel% Transposed'!K29/SUM('[1]FITCR Rel% Transposed'!$K29:$R29)*100</f>
        <v>38.666666666666657</v>
      </c>
      <c r="K29">
        <f>'[1]FITCR Rel% Transposed'!L29/SUM('[1]FITCR Rel% Transposed'!$K29:$R29)*100</f>
        <v>10.22222222222222</v>
      </c>
      <c r="L29">
        <f>'[1]FITCR Rel% Transposed'!M29/SUM('[1]FITCR Rel% Transposed'!$K29:$R29)*100</f>
        <v>13.33333333333333</v>
      </c>
      <c r="M29">
        <f>'[1]FITCR Rel% Transposed'!N29/SUM('[1]FITCR Rel% Transposed'!$K29:$R29)*100</f>
        <v>17.777777777777775</v>
      </c>
      <c r="N29">
        <f>'[1]FITCR Rel% Transposed'!O29/SUM('[1]FITCR Rel% Transposed'!$K29:$R29)*100</f>
        <v>4.4444444444444438</v>
      </c>
      <c r="O29">
        <f>'[1]FITCR Rel% Transposed'!P29/SUM('[1]FITCR Rel% Transposed'!$K29:$R29)*100</f>
        <v>1.333333333333333</v>
      </c>
      <c r="P29">
        <f>'[1]FITCR Rel% Transposed'!Q29/SUM('[1]FITCR Rel% Transposed'!$K29:$R29)*100</f>
        <v>1.333333333333333</v>
      </c>
      <c r="Q29">
        <f>'[1]FITCR Rel% Transposed'!R29/SUM('[1]FITCR Rel% Transposed'!$K29:$R29)*100</f>
        <v>12.888888888888886</v>
      </c>
      <c r="R29">
        <v>22.21125370187562</v>
      </c>
      <c r="S29">
        <v>0.90086999999999995</v>
      </c>
      <c r="T29">
        <v>0.56913999999999998</v>
      </c>
      <c r="U29">
        <v>2.4771838329999998</v>
      </c>
      <c r="V29">
        <v>0.26075619300000002</v>
      </c>
      <c r="W29">
        <v>16.688396350000001</v>
      </c>
      <c r="X29">
        <v>6.9100391129999998</v>
      </c>
      <c r="Y29">
        <v>1.0430247720000001</v>
      </c>
      <c r="Z29">
        <v>0</v>
      </c>
      <c r="AA29">
        <v>0.39113428900000002</v>
      </c>
      <c r="AB29">
        <v>0</v>
      </c>
      <c r="AC29">
        <v>0.26075619300000002</v>
      </c>
      <c r="AD29">
        <v>1.0430247720000001</v>
      </c>
      <c r="AE29">
        <v>0</v>
      </c>
      <c r="AF29">
        <v>0.26075619300000002</v>
      </c>
      <c r="AG29">
        <v>0.26075619300000002</v>
      </c>
      <c r="AH29">
        <v>0.130378096</v>
      </c>
      <c r="AI29">
        <v>0</v>
      </c>
      <c r="AJ29">
        <v>0</v>
      </c>
      <c r="AK29">
        <v>0.26075619300000002</v>
      </c>
      <c r="AL29">
        <v>0</v>
      </c>
      <c r="AM29">
        <v>0</v>
      </c>
      <c r="AN29">
        <v>0.39113428900000002</v>
      </c>
      <c r="AO29">
        <v>0</v>
      </c>
      <c r="AP29">
        <v>0</v>
      </c>
      <c r="AQ29">
        <v>0</v>
      </c>
      <c r="AR29">
        <v>0</v>
      </c>
      <c r="AS29">
        <v>0.130378096</v>
      </c>
      <c r="AT29">
        <v>0</v>
      </c>
      <c r="AU29">
        <v>0</v>
      </c>
      <c r="AV29">
        <v>0</v>
      </c>
      <c r="AW29">
        <v>0.130378096</v>
      </c>
      <c r="AX29">
        <v>0</v>
      </c>
      <c r="AY29">
        <v>0.39113428900000002</v>
      </c>
      <c r="AZ29">
        <v>0.130378096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0.78226857900000002</v>
      </c>
      <c r="BG29">
        <v>0.39113428900000002</v>
      </c>
      <c r="BH29">
        <v>0</v>
      </c>
      <c r="BI29">
        <v>0</v>
      </c>
      <c r="BJ29">
        <v>0</v>
      </c>
      <c r="BK29">
        <v>0.130378096</v>
      </c>
      <c r="BL29">
        <v>0</v>
      </c>
      <c r="BM29">
        <v>0</v>
      </c>
      <c r="BN29">
        <v>0</v>
      </c>
      <c r="BO29">
        <v>0.130378096</v>
      </c>
      <c r="BP29">
        <v>0.78226857900000002</v>
      </c>
      <c r="BQ29">
        <v>0</v>
      </c>
      <c r="BR29">
        <v>0</v>
      </c>
      <c r="BS29">
        <v>0.130378096</v>
      </c>
      <c r="BT29">
        <v>0.130378096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0.130378096</v>
      </c>
      <c r="CA29">
        <v>0</v>
      </c>
      <c r="CB29">
        <v>0</v>
      </c>
      <c r="CC29">
        <v>0.130378096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1.0430247720000001</v>
      </c>
      <c r="CN29">
        <v>3.2594524119999999</v>
      </c>
      <c r="CO29">
        <v>3.5202086050000001</v>
      </c>
      <c r="CP29">
        <v>2.3468057369999999</v>
      </c>
      <c r="CQ29">
        <v>0.26075619300000002</v>
      </c>
      <c r="CR29">
        <v>3.1290743160000001</v>
      </c>
      <c r="CS29">
        <v>0</v>
      </c>
      <c r="CT29">
        <v>9.9087353319999991</v>
      </c>
      <c r="CU29">
        <v>3.3898305080000002</v>
      </c>
      <c r="CV29">
        <v>0.65189048199999999</v>
      </c>
      <c r="CW29">
        <v>5.7366362449999997</v>
      </c>
      <c r="CX29">
        <v>6.9100391129999998</v>
      </c>
      <c r="CY29">
        <v>0</v>
      </c>
      <c r="CZ29">
        <v>0.130378096</v>
      </c>
      <c r="DA29">
        <v>3.1290743160000001</v>
      </c>
    </row>
    <row r="30" spans="1:105" x14ac:dyDescent="0.25">
      <c r="A30" t="str">
        <f t="shared" si="0"/>
        <v>52A 3. Streptomyces</v>
      </c>
      <c r="B30" s="12" t="s">
        <v>31</v>
      </c>
      <c r="C30" s="7">
        <v>2</v>
      </c>
      <c r="D30" s="13" t="s">
        <v>29</v>
      </c>
      <c r="E30" s="14">
        <v>52</v>
      </c>
      <c r="F30" s="10">
        <v>15</v>
      </c>
      <c r="G30" s="17" t="s">
        <v>344</v>
      </c>
      <c r="H30" s="18" t="s">
        <v>348</v>
      </c>
      <c r="I30" s="11">
        <v>2</v>
      </c>
      <c r="J30">
        <f>'[1]FITCR Rel% Transposed'!K30/SUM('[1]FITCR Rel% Transposed'!$K30:$R30)*100</f>
        <v>28.630705394190869</v>
      </c>
      <c r="K30">
        <f>'[1]FITCR Rel% Transposed'!L30/SUM('[1]FITCR Rel% Transposed'!$K30:$R30)*100</f>
        <v>7.0539419087136928</v>
      </c>
      <c r="L30">
        <f>'[1]FITCR Rel% Transposed'!M30/SUM('[1]FITCR Rel% Transposed'!$K30:$R30)*100</f>
        <v>9.9585062240663902</v>
      </c>
      <c r="M30">
        <f>'[1]FITCR Rel% Transposed'!N30/SUM('[1]FITCR Rel% Transposed'!$K30:$R30)*100</f>
        <v>17.012448132780083</v>
      </c>
      <c r="N30">
        <f>'[1]FITCR Rel% Transposed'!O30/SUM('[1]FITCR Rel% Transposed'!$K30:$R30)*100</f>
        <v>8.2987551867219924</v>
      </c>
      <c r="O30">
        <f>'[1]FITCR Rel% Transposed'!P30/SUM('[1]FITCR Rel% Transposed'!$K30:$R30)*100</f>
        <v>2.4896265560165975</v>
      </c>
      <c r="P30">
        <f>'[1]FITCR Rel% Transposed'!Q30/SUM('[1]FITCR Rel% Transposed'!$K30:$R30)*100</f>
        <v>5.809128630705394</v>
      </c>
      <c r="Q30">
        <f>'[1]FITCR Rel% Transposed'!R30/SUM('[1]FITCR Rel% Transposed'!$K30:$R30)*100</f>
        <v>20.74688796680498</v>
      </c>
      <c r="R30">
        <v>17.668621700879765</v>
      </c>
      <c r="S30">
        <v>-0.41472999999999999</v>
      </c>
      <c r="T30">
        <v>0.70069000000000004</v>
      </c>
      <c r="U30">
        <v>2.6381909549999998</v>
      </c>
      <c r="V30">
        <v>0.62814070399999999</v>
      </c>
      <c r="W30">
        <v>13.5678392</v>
      </c>
      <c r="X30">
        <v>4.3969849249999999</v>
      </c>
      <c r="Y30">
        <v>0</v>
      </c>
      <c r="Z30">
        <v>0.25125628100000003</v>
      </c>
      <c r="AA30">
        <v>0.50251256300000002</v>
      </c>
      <c r="AB30">
        <v>0.25125628100000003</v>
      </c>
      <c r="AC30">
        <v>0</v>
      </c>
      <c r="AD30">
        <v>1.1306532659999999</v>
      </c>
      <c r="AE30">
        <v>0.125628141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0.125628141</v>
      </c>
      <c r="AL30">
        <v>0</v>
      </c>
      <c r="AM30">
        <v>0.125628141</v>
      </c>
      <c r="AN30">
        <v>0</v>
      </c>
      <c r="AO30">
        <v>0</v>
      </c>
      <c r="AP30">
        <v>0.125628141</v>
      </c>
      <c r="AQ30">
        <v>0.125628141</v>
      </c>
      <c r="AR30">
        <v>0.25125628100000003</v>
      </c>
      <c r="AS30">
        <v>0.125628141</v>
      </c>
      <c r="AT30">
        <v>0</v>
      </c>
      <c r="AU30">
        <v>0</v>
      </c>
      <c r="AV30">
        <v>0</v>
      </c>
      <c r="AW30">
        <v>0</v>
      </c>
      <c r="AX30">
        <v>0.125628141</v>
      </c>
      <c r="AY30">
        <v>0.125628141</v>
      </c>
      <c r="AZ30">
        <v>0</v>
      </c>
      <c r="BA30">
        <v>0.125628141</v>
      </c>
      <c r="BB30">
        <v>0.125628141</v>
      </c>
      <c r="BC30">
        <v>0</v>
      </c>
      <c r="BD30">
        <v>0</v>
      </c>
      <c r="BE30">
        <v>0</v>
      </c>
      <c r="BF30">
        <v>0.376884422</v>
      </c>
      <c r="BG30">
        <v>0</v>
      </c>
      <c r="BH30">
        <v>0</v>
      </c>
      <c r="BI30">
        <v>0.125628141</v>
      </c>
      <c r="BJ30">
        <v>0</v>
      </c>
      <c r="BK30">
        <v>0.25125628100000003</v>
      </c>
      <c r="BL30">
        <v>0</v>
      </c>
      <c r="BM30">
        <v>0.125628141</v>
      </c>
      <c r="BN30">
        <v>0</v>
      </c>
      <c r="BO30">
        <v>0</v>
      </c>
      <c r="BP30">
        <v>0.75376884399999999</v>
      </c>
      <c r="BQ30">
        <v>0</v>
      </c>
      <c r="BR30">
        <v>0.125628141</v>
      </c>
      <c r="BS30">
        <v>0</v>
      </c>
      <c r="BT30">
        <v>0</v>
      </c>
      <c r="BU30">
        <v>0.125628141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0.125628141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2.8894472360000001</v>
      </c>
      <c r="CO30">
        <v>3.0150753770000001</v>
      </c>
      <c r="CP30">
        <v>4.6482412059999998</v>
      </c>
      <c r="CQ30">
        <v>0</v>
      </c>
      <c r="CR30">
        <v>2.8894472360000001</v>
      </c>
      <c r="CS30">
        <v>0</v>
      </c>
      <c r="CT30">
        <v>10.929648240000001</v>
      </c>
      <c r="CU30">
        <v>3.3919597989999999</v>
      </c>
      <c r="CV30">
        <v>0.50251256300000002</v>
      </c>
      <c r="CW30">
        <v>3.8944723620000001</v>
      </c>
      <c r="CX30">
        <v>4.3969849249999999</v>
      </c>
      <c r="CY30">
        <v>0</v>
      </c>
      <c r="CZ30">
        <v>0.25125628100000003</v>
      </c>
      <c r="DA30">
        <v>1.633165829</v>
      </c>
    </row>
    <row r="31" spans="1:105" x14ac:dyDescent="0.25">
      <c r="A31" t="str">
        <f t="shared" si="0"/>
        <v>52C 3. Streptomyces</v>
      </c>
      <c r="B31" s="12" t="s">
        <v>31</v>
      </c>
      <c r="C31" s="7">
        <v>2</v>
      </c>
      <c r="D31" s="13" t="s">
        <v>30</v>
      </c>
      <c r="E31" s="14">
        <v>52</v>
      </c>
      <c r="F31" s="15">
        <v>150</v>
      </c>
      <c r="G31" s="18" t="s">
        <v>346</v>
      </c>
      <c r="H31" s="18" t="s">
        <v>348</v>
      </c>
      <c r="I31" s="11">
        <v>2</v>
      </c>
      <c r="J31">
        <f>'[1]FITCR Rel% Transposed'!K31/SUM('[1]FITCR Rel% Transposed'!$K31:$R31)*100</f>
        <v>36.893203883495147</v>
      </c>
      <c r="K31">
        <f>'[1]FITCR Rel% Transposed'!L31/SUM('[1]FITCR Rel% Transposed'!$K31:$R31)*100</f>
        <v>11.165048543689322</v>
      </c>
      <c r="L31">
        <f>'[1]FITCR Rel% Transposed'!M31/SUM('[1]FITCR Rel% Transposed'!$K31:$R31)*100</f>
        <v>16.50485436893204</v>
      </c>
      <c r="M31">
        <f>'[1]FITCR Rel% Transposed'!N31/SUM('[1]FITCR Rel% Transposed'!$K31:$R31)*100</f>
        <v>10.679611650485437</v>
      </c>
      <c r="N31">
        <f>'[1]FITCR Rel% Transposed'!O31/SUM('[1]FITCR Rel% Transposed'!$K31:$R31)*100</f>
        <v>3.3980582524271852</v>
      </c>
      <c r="O31">
        <f>'[1]FITCR Rel% Transposed'!P31/SUM('[1]FITCR Rel% Transposed'!$K31:$R31)*100</f>
        <v>4.3689320388349513</v>
      </c>
      <c r="P31">
        <f>'[1]FITCR Rel% Transposed'!Q31/SUM('[1]FITCR Rel% Transposed'!$K31:$R31)*100</f>
        <v>5.3398058252427187</v>
      </c>
      <c r="Q31">
        <f>'[1]FITCR Rel% Transposed'!R31/SUM('[1]FITCR Rel% Transposed'!$K31:$R31)*100</f>
        <v>11.650485436893204</v>
      </c>
      <c r="R31">
        <v>18.951241950321986</v>
      </c>
      <c r="S31">
        <v>1.03067</v>
      </c>
      <c r="T31">
        <v>0.39737</v>
      </c>
      <c r="U31">
        <v>3.3492822969999998</v>
      </c>
      <c r="V31">
        <v>0.11961722499999999</v>
      </c>
      <c r="W31">
        <v>13.397129189999999</v>
      </c>
      <c r="X31">
        <v>5.7416267940000001</v>
      </c>
      <c r="Y31">
        <v>0.23923444999999999</v>
      </c>
      <c r="Z31">
        <v>0.11961722499999999</v>
      </c>
      <c r="AA31">
        <v>0.23923444999999999</v>
      </c>
      <c r="AB31">
        <v>0</v>
      </c>
      <c r="AC31">
        <v>0</v>
      </c>
      <c r="AD31">
        <v>1.196172249</v>
      </c>
      <c r="AE31">
        <v>0</v>
      </c>
      <c r="AF31">
        <v>0.11961722499999999</v>
      </c>
      <c r="AG31">
        <v>0</v>
      </c>
      <c r="AH31">
        <v>0.23923444999999999</v>
      </c>
      <c r="AI31">
        <v>0</v>
      </c>
      <c r="AJ31">
        <v>0</v>
      </c>
      <c r="AK31">
        <v>0.11961722499999999</v>
      </c>
      <c r="AL31">
        <v>0.11961722499999999</v>
      </c>
      <c r="AM31">
        <v>0</v>
      </c>
      <c r="AN31">
        <v>0</v>
      </c>
      <c r="AO31">
        <v>0.11961722499999999</v>
      </c>
      <c r="AP31">
        <v>0</v>
      </c>
      <c r="AQ31">
        <v>0</v>
      </c>
      <c r="AR31">
        <v>0</v>
      </c>
      <c r="AS31">
        <v>0</v>
      </c>
      <c r="AT31">
        <v>0.23923444999999999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0.11961722499999999</v>
      </c>
      <c r="BC31">
        <v>0</v>
      </c>
      <c r="BD31">
        <v>0.11961722499999999</v>
      </c>
      <c r="BE31">
        <v>0</v>
      </c>
      <c r="BF31">
        <v>0.71770334899999999</v>
      </c>
      <c r="BG31">
        <v>0</v>
      </c>
      <c r="BH31">
        <v>0</v>
      </c>
      <c r="BI31">
        <v>0.11961722499999999</v>
      </c>
      <c r="BJ31">
        <v>0</v>
      </c>
      <c r="BK31">
        <v>0.11961722499999999</v>
      </c>
      <c r="BL31">
        <v>0</v>
      </c>
      <c r="BM31">
        <v>0</v>
      </c>
      <c r="BN31">
        <v>0</v>
      </c>
      <c r="BO31">
        <v>0</v>
      </c>
      <c r="BP31">
        <v>0.35885167499999998</v>
      </c>
      <c r="BQ31">
        <v>0.23923444999999999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0.11961722499999999</v>
      </c>
      <c r="CG31">
        <v>0</v>
      </c>
      <c r="CH31">
        <v>0</v>
      </c>
      <c r="CI31">
        <v>0</v>
      </c>
      <c r="CJ31">
        <v>0</v>
      </c>
      <c r="CK31">
        <v>0.11961722499999999</v>
      </c>
      <c r="CL31">
        <v>0</v>
      </c>
      <c r="CM31">
        <v>0.23923444999999999</v>
      </c>
      <c r="CN31">
        <v>2.9904306219999999</v>
      </c>
      <c r="CO31">
        <v>3.8277511959999999</v>
      </c>
      <c r="CP31">
        <v>4.066985646</v>
      </c>
      <c r="CQ31">
        <v>0.11961722499999999</v>
      </c>
      <c r="CR31">
        <v>3.7081339710000001</v>
      </c>
      <c r="CS31">
        <v>0</v>
      </c>
      <c r="CT31">
        <v>9.9282296649999999</v>
      </c>
      <c r="CU31">
        <v>3.4688995220000001</v>
      </c>
      <c r="CV31">
        <v>1.315789474</v>
      </c>
      <c r="CW31">
        <v>6.4593301439999999</v>
      </c>
      <c r="CX31">
        <v>5.7416267940000001</v>
      </c>
      <c r="CY31">
        <v>0</v>
      </c>
      <c r="CZ31">
        <v>0.23923444999999999</v>
      </c>
      <c r="DA31">
        <v>3.8277511959999999</v>
      </c>
    </row>
    <row r="32" spans="1:105" x14ac:dyDescent="0.25">
      <c r="A32" t="str">
        <f t="shared" si="0"/>
        <v>11A 4. Cellvibrio</v>
      </c>
      <c r="B32" s="12" t="s">
        <v>31</v>
      </c>
      <c r="C32" s="7">
        <v>2</v>
      </c>
      <c r="D32" s="8" t="s">
        <v>18</v>
      </c>
      <c r="E32" s="9">
        <v>11</v>
      </c>
      <c r="F32" s="10">
        <v>15</v>
      </c>
      <c r="G32" s="17" t="s">
        <v>344</v>
      </c>
      <c r="H32" s="18" t="s">
        <v>349</v>
      </c>
      <c r="I32" s="11">
        <v>3</v>
      </c>
      <c r="J32">
        <f>'[1]FITCR Rel% Transposed'!K32/SUM('[1]FITCR Rel% Transposed'!$K32:$R32)*100</f>
        <v>34.66042154566744</v>
      </c>
      <c r="K32">
        <f>'[1]FITCR Rel% Transposed'!L32/SUM('[1]FITCR Rel% Transposed'!$K32:$R32)*100</f>
        <v>7.2599531615925041</v>
      </c>
      <c r="L32">
        <f>'[1]FITCR Rel% Transposed'!M32/SUM('[1]FITCR Rel% Transposed'!$K32:$R32)*100</f>
        <v>4.6838407494145189</v>
      </c>
      <c r="M32">
        <f>'[1]FITCR Rel% Transposed'!N32/SUM('[1]FITCR Rel% Transposed'!$K32:$R32)*100</f>
        <v>11.475409836065571</v>
      </c>
      <c r="N32">
        <f>'[1]FITCR Rel% Transposed'!O32/SUM('[1]FITCR Rel% Transposed'!$K32:$R32)*100</f>
        <v>2.3419203747072594</v>
      </c>
      <c r="O32">
        <f>'[1]FITCR Rel% Transposed'!P32/SUM('[1]FITCR Rel% Transposed'!$K32:$R32)*100</f>
        <v>0.23419203747072595</v>
      </c>
      <c r="P32">
        <f>'[1]FITCR Rel% Transposed'!Q32/SUM('[1]FITCR Rel% Transposed'!$K32:$R32)*100</f>
        <v>6.7915690866510516</v>
      </c>
      <c r="Q32">
        <f>'[1]FITCR Rel% Transposed'!R32/SUM('[1]FITCR Rel% Transposed'!$K32:$R32)*100</f>
        <v>32.552693208430902</v>
      </c>
      <c r="R32">
        <v>13.534072900158481</v>
      </c>
      <c r="S32">
        <v>-0.74848999999999999</v>
      </c>
      <c r="T32">
        <v>-0.54374</v>
      </c>
      <c r="U32">
        <v>2.6800670019999999</v>
      </c>
      <c r="V32">
        <v>0.30150753800000002</v>
      </c>
      <c r="W32">
        <v>5.3266331659999997</v>
      </c>
      <c r="X32">
        <v>4.0536013400000002</v>
      </c>
      <c r="Y32">
        <v>0.100502513</v>
      </c>
      <c r="Z32">
        <v>0.100502513</v>
      </c>
      <c r="AA32">
        <v>1.1055276380000001</v>
      </c>
      <c r="AB32">
        <v>0.50251256300000002</v>
      </c>
      <c r="AC32">
        <v>0.26800669999999999</v>
      </c>
      <c r="AD32">
        <v>0.46901172499999999</v>
      </c>
      <c r="AE32">
        <v>0.100502513</v>
      </c>
      <c r="AF32">
        <v>3.3500837999999998E-2</v>
      </c>
      <c r="AG32">
        <v>3.3500837999999998E-2</v>
      </c>
      <c r="AH32">
        <v>0.201005025</v>
      </c>
      <c r="AI32">
        <v>6.7001674999999997E-2</v>
      </c>
      <c r="AJ32">
        <v>3.3500837999999998E-2</v>
      </c>
      <c r="AK32">
        <v>0.201005025</v>
      </c>
      <c r="AL32">
        <v>0.100502513</v>
      </c>
      <c r="AM32">
        <v>0.13400334999999999</v>
      </c>
      <c r="AN32">
        <v>6.7001674999999997E-2</v>
      </c>
      <c r="AO32">
        <v>6.7001674999999997E-2</v>
      </c>
      <c r="AP32">
        <v>6.7001674999999997E-2</v>
      </c>
      <c r="AQ32">
        <v>3.3500837999999998E-2</v>
      </c>
      <c r="AR32">
        <v>3.3500837999999998E-2</v>
      </c>
      <c r="AS32">
        <v>6.7001674999999997E-2</v>
      </c>
      <c r="AT32">
        <v>0</v>
      </c>
      <c r="AU32">
        <v>3.3500837999999998E-2</v>
      </c>
      <c r="AV32">
        <v>3.3500837999999998E-2</v>
      </c>
      <c r="AW32">
        <v>6.7001674999999997E-2</v>
      </c>
      <c r="AX32">
        <v>0.201005025</v>
      </c>
      <c r="AY32">
        <v>3.3500837999999998E-2</v>
      </c>
      <c r="AZ32">
        <v>6.7001674999999997E-2</v>
      </c>
      <c r="BA32">
        <v>0.167504188</v>
      </c>
      <c r="BB32">
        <v>0.100502513</v>
      </c>
      <c r="BC32">
        <v>0.100502513</v>
      </c>
      <c r="BD32">
        <v>0.100502513</v>
      </c>
      <c r="BE32">
        <v>0</v>
      </c>
      <c r="BF32">
        <v>1.4070351759999999</v>
      </c>
      <c r="BG32">
        <v>0</v>
      </c>
      <c r="BH32">
        <v>0</v>
      </c>
      <c r="BI32">
        <v>3.3500837999999998E-2</v>
      </c>
      <c r="BJ32">
        <v>6.7001674999999997E-2</v>
      </c>
      <c r="BK32">
        <v>3.3500837999999998E-2</v>
      </c>
      <c r="BL32">
        <v>0</v>
      </c>
      <c r="BM32">
        <v>0</v>
      </c>
      <c r="BN32">
        <v>3.3500837999999998E-2</v>
      </c>
      <c r="BO32">
        <v>0.100502513</v>
      </c>
      <c r="BP32">
        <v>0.97152428800000001</v>
      </c>
      <c r="BQ32">
        <v>3.3500837999999998E-2</v>
      </c>
      <c r="BR32">
        <v>0</v>
      </c>
      <c r="BS32">
        <v>3.3500837999999998E-2</v>
      </c>
      <c r="BT32">
        <v>0.100502513</v>
      </c>
      <c r="BU32">
        <v>6.7001674999999997E-2</v>
      </c>
      <c r="BV32">
        <v>3.3500837999999998E-2</v>
      </c>
      <c r="BW32">
        <v>0</v>
      </c>
      <c r="BX32">
        <v>0</v>
      </c>
      <c r="BY32">
        <v>6.7001674999999997E-2</v>
      </c>
      <c r="BZ32">
        <v>0.100502513</v>
      </c>
      <c r="CA32">
        <v>3.3500837999999998E-2</v>
      </c>
      <c r="CB32">
        <v>0</v>
      </c>
      <c r="CC32">
        <v>0.13400334999999999</v>
      </c>
      <c r="CD32">
        <v>0.167504188</v>
      </c>
      <c r="CE32">
        <v>3.3500837999999998E-2</v>
      </c>
      <c r="CF32">
        <v>0.201005025</v>
      </c>
      <c r="CG32">
        <v>0</v>
      </c>
      <c r="CH32">
        <v>0.100502513</v>
      </c>
      <c r="CI32">
        <v>0.167504188</v>
      </c>
      <c r="CJ32">
        <v>0.26800669999999999</v>
      </c>
      <c r="CK32">
        <v>3.3500837999999998E-2</v>
      </c>
      <c r="CL32">
        <v>0.30150753800000002</v>
      </c>
      <c r="CM32">
        <v>0.100502513</v>
      </c>
      <c r="CN32">
        <v>3.5175879399999999</v>
      </c>
      <c r="CO32">
        <v>3.7520938020000001</v>
      </c>
      <c r="CP32">
        <v>4.1206030150000004</v>
      </c>
      <c r="CQ32">
        <v>3.3500837999999998E-2</v>
      </c>
      <c r="CR32">
        <v>3.7855946399999998</v>
      </c>
      <c r="CS32">
        <v>0</v>
      </c>
      <c r="CT32">
        <v>4.6901172530000004</v>
      </c>
      <c r="CU32">
        <v>3.8860971520000001</v>
      </c>
      <c r="CV32">
        <v>1.775544389</v>
      </c>
      <c r="CW32">
        <v>3.5845896150000001</v>
      </c>
      <c r="CX32">
        <v>4.0201005030000001</v>
      </c>
      <c r="CY32">
        <v>3.3500837999999998E-2</v>
      </c>
      <c r="CZ32">
        <v>0.53601339999999997</v>
      </c>
      <c r="DA32">
        <v>2.2110552760000002</v>
      </c>
    </row>
    <row r="33" spans="1:105" x14ac:dyDescent="0.25">
      <c r="A33" t="str">
        <f t="shared" si="0"/>
        <v>11C 4. Cellvibrio</v>
      </c>
      <c r="B33" s="12" t="s">
        <v>31</v>
      </c>
      <c r="C33" s="7">
        <v>2</v>
      </c>
      <c r="D33" s="13" t="s">
        <v>21</v>
      </c>
      <c r="E33" s="14">
        <v>11</v>
      </c>
      <c r="F33" s="15">
        <v>150</v>
      </c>
      <c r="G33" s="18" t="s">
        <v>346</v>
      </c>
      <c r="H33" s="18" t="s">
        <v>349</v>
      </c>
      <c r="I33" s="11">
        <v>3</v>
      </c>
      <c r="J33">
        <f>'[1]FITCR Rel% Transposed'!K33/SUM('[1]FITCR Rel% Transposed'!$K33:$R33)*100</f>
        <v>31.292517006802722</v>
      </c>
      <c r="K33">
        <f>'[1]FITCR Rel% Transposed'!L33/SUM('[1]FITCR Rel% Transposed'!$K33:$R33)*100</f>
        <v>7.029478458049887</v>
      </c>
      <c r="L33">
        <f>'[1]FITCR Rel% Transposed'!M33/SUM('[1]FITCR Rel% Transposed'!$K33:$R33)*100</f>
        <v>4.9886621315192743</v>
      </c>
      <c r="M33">
        <f>'[1]FITCR Rel% Transposed'!N33/SUM('[1]FITCR Rel% Transposed'!$K33:$R33)*100</f>
        <v>15.192743764172336</v>
      </c>
      <c r="N33">
        <f>'[1]FITCR Rel% Transposed'!O33/SUM('[1]FITCR Rel% Transposed'!$K33:$R33)*100</f>
        <v>2.4943310657596371</v>
      </c>
      <c r="O33">
        <f>'[1]FITCR Rel% Transposed'!P33/SUM('[1]FITCR Rel% Transposed'!$K33:$R33)*100</f>
        <v>1.360544217687075</v>
      </c>
      <c r="P33">
        <f>'[1]FITCR Rel% Transposed'!Q33/SUM('[1]FITCR Rel% Transposed'!$K33:$R33)*100</f>
        <v>7.9365079365079358</v>
      </c>
      <c r="Q33">
        <f>'[1]FITCR Rel% Transposed'!R33/SUM('[1]FITCR Rel% Transposed'!$K33:$R33)*100</f>
        <v>29.705215419501137</v>
      </c>
      <c r="R33">
        <v>14.304249108011676</v>
      </c>
      <c r="S33">
        <v>-0.85931999999999997</v>
      </c>
      <c r="T33">
        <v>-0.19706000000000001</v>
      </c>
      <c r="U33">
        <v>3.176498686</v>
      </c>
      <c r="V33">
        <v>0.21495103900000001</v>
      </c>
      <c r="W33">
        <v>7.6427036060000004</v>
      </c>
      <c r="X33">
        <v>4.5378552660000002</v>
      </c>
      <c r="Y33">
        <v>0.11941724400000001</v>
      </c>
      <c r="Z33">
        <v>9.5533795000000005E-2</v>
      </c>
      <c r="AA33">
        <v>0.74038691199999995</v>
      </c>
      <c r="AB33">
        <v>0.28660138499999999</v>
      </c>
      <c r="AC33">
        <v>0.11941724400000001</v>
      </c>
      <c r="AD33">
        <v>1.0747551950000001</v>
      </c>
      <c r="AE33">
        <v>0.35825173199999999</v>
      </c>
      <c r="AF33">
        <v>0</v>
      </c>
      <c r="AG33">
        <v>7.1650346000000004E-2</v>
      </c>
      <c r="AH33">
        <v>0.16718414100000001</v>
      </c>
      <c r="AI33">
        <v>4.7766898000000002E-2</v>
      </c>
      <c r="AJ33">
        <v>0</v>
      </c>
      <c r="AK33">
        <v>4.7766898000000002E-2</v>
      </c>
      <c r="AL33">
        <v>9.5533795000000005E-2</v>
      </c>
      <c r="AM33">
        <v>4.7766898000000002E-2</v>
      </c>
      <c r="AN33">
        <v>4.7766898000000002E-2</v>
      </c>
      <c r="AO33">
        <v>0</v>
      </c>
      <c r="AP33">
        <v>4.7766898000000002E-2</v>
      </c>
      <c r="AQ33">
        <v>0</v>
      </c>
      <c r="AR33">
        <v>7.1650346000000004E-2</v>
      </c>
      <c r="AS33">
        <v>4.7766898000000002E-2</v>
      </c>
      <c r="AT33">
        <v>2.3883449000000001E-2</v>
      </c>
      <c r="AU33">
        <v>4.7766898000000002E-2</v>
      </c>
      <c r="AV33">
        <v>4.7766898000000002E-2</v>
      </c>
      <c r="AW33">
        <v>2.3883449000000001E-2</v>
      </c>
      <c r="AX33">
        <v>2.3883449000000001E-2</v>
      </c>
      <c r="AY33">
        <v>0</v>
      </c>
      <c r="AZ33">
        <v>0</v>
      </c>
      <c r="BA33">
        <v>7.1650346000000004E-2</v>
      </c>
      <c r="BB33">
        <v>4.7766898000000002E-2</v>
      </c>
      <c r="BC33">
        <v>4.7766898000000002E-2</v>
      </c>
      <c r="BD33">
        <v>0</v>
      </c>
      <c r="BE33">
        <v>4.7766898000000002E-2</v>
      </c>
      <c r="BF33">
        <v>1.647957965</v>
      </c>
      <c r="BG33">
        <v>9.5533795000000005E-2</v>
      </c>
      <c r="BH33">
        <v>0</v>
      </c>
      <c r="BI33">
        <v>2.3883449000000001E-2</v>
      </c>
      <c r="BJ33">
        <v>2.3883449000000001E-2</v>
      </c>
      <c r="BK33">
        <v>9.5533795000000005E-2</v>
      </c>
      <c r="BL33">
        <v>0</v>
      </c>
      <c r="BM33">
        <v>0</v>
      </c>
      <c r="BN33">
        <v>2.3883449000000001E-2</v>
      </c>
      <c r="BO33">
        <v>4.7766898000000002E-2</v>
      </c>
      <c r="BP33">
        <v>1.1225220920000001</v>
      </c>
      <c r="BQ33">
        <v>2.3883449000000001E-2</v>
      </c>
      <c r="BR33">
        <v>0</v>
      </c>
      <c r="BS33">
        <v>4.7766898000000002E-2</v>
      </c>
      <c r="BT33">
        <v>0</v>
      </c>
      <c r="BU33">
        <v>2.3883449000000001E-2</v>
      </c>
      <c r="BV33">
        <v>0</v>
      </c>
      <c r="BW33">
        <v>0</v>
      </c>
      <c r="BX33">
        <v>0</v>
      </c>
      <c r="BY33">
        <v>4.7766898000000002E-2</v>
      </c>
      <c r="BZ33">
        <v>0.11941724400000001</v>
      </c>
      <c r="CA33">
        <v>4.7766898000000002E-2</v>
      </c>
      <c r="CB33">
        <v>2.3883449000000001E-2</v>
      </c>
      <c r="CC33">
        <v>4.7766898000000002E-2</v>
      </c>
      <c r="CD33">
        <v>2.3883449000000001E-2</v>
      </c>
      <c r="CE33">
        <v>0.16718414100000001</v>
      </c>
      <c r="CF33">
        <v>0.26271793599999999</v>
      </c>
      <c r="CG33">
        <v>0</v>
      </c>
      <c r="CH33">
        <v>0.23883448800000001</v>
      </c>
      <c r="CI33">
        <v>7.1650346000000004E-2</v>
      </c>
      <c r="CJ33">
        <v>0.33436828299999999</v>
      </c>
      <c r="CK33">
        <v>0</v>
      </c>
      <c r="CL33">
        <v>4.7766898000000002E-2</v>
      </c>
      <c r="CM33">
        <v>0.11941724400000001</v>
      </c>
      <c r="CN33">
        <v>3.2481490329999998</v>
      </c>
      <c r="CO33">
        <v>3.8930021500000001</v>
      </c>
      <c r="CP33">
        <v>4.8722235490000001</v>
      </c>
      <c r="CQ33">
        <v>0.14330069300000001</v>
      </c>
      <c r="CR33">
        <v>4.1557200859999996</v>
      </c>
      <c r="CS33">
        <v>0</v>
      </c>
      <c r="CT33">
        <v>5.8275614999999998</v>
      </c>
      <c r="CU33">
        <v>3.773584906</v>
      </c>
      <c r="CV33">
        <v>1.7912586580000001</v>
      </c>
      <c r="CW33">
        <v>4.5139718179999999</v>
      </c>
      <c r="CX33">
        <v>4.5617387149999997</v>
      </c>
      <c r="CY33">
        <v>2.3883449000000001E-2</v>
      </c>
      <c r="CZ33">
        <v>0.26271793599999999</v>
      </c>
      <c r="DA33">
        <v>2.5077621209999998</v>
      </c>
    </row>
    <row r="34" spans="1:105" x14ac:dyDescent="0.25">
      <c r="A34" t="str">
        <f t="shared" si="0"/>
        <v>13A 4. Cellvibrio</v>
      </c>
      <c r="B34" s="12" t="s">
        <v>31</v>
      </c>
      <c r="C34" s="7">
        <v>2</v>
      </c>
      <c r="D34" s="13" t="s">
        <v>23</v>
      </c>
      <c r="E34" s="14">
        <v>13</v>
      </c>
      <c r="F34" s="10">
        <v>15</v>
      </c>
      <c r="G34" s="17" t="s">
        <v>344</v>
      </c>
      <c r="H34" s="18" t="s">
        <v>349</v>
      </c>
      <c r="I34" s="11">
        <v>3</v>
      </c>
      <c r="J34">
        <f>'[1]FITCR Rel% Transposed'!K34/SUM('[1]FITCR Rel% Transposed'!$K34:$R34)*100</f>
        <v>23.626373626373624</v>
      </c>
      <c r="K34">
        <f>'[1]FITCR Rel% Transposed'!L34/SUM('[1]FITCR Rel% Transposed'!$K34:$R34)*100</f>
        <v>8.5164835164835164</v>
      </c>
      <c r="L34">
        <f>'[1]FITCR Rel% Transposed'!M34/SUM('[1]FITCR Rel% Transposed'!$K34:$R34)*100</f>
        <v>5.2197802197802199</v>
      </c>
      <c r="M34">
        <f>'[1]FITCR Rel% Transposed'!N34/SUM('[1]FITCR Rel% Transposed'!$K34:$R34)*100</f>
        <v>14.560439560439558</v>
      </c>
      <c r="N34">
        <f>'[1]FITCR Rel% Transposed'!O34/SUM('[1]FITCR Rel% Transposed'!$K34:$R34)*100</f>
        <v>3.5714285714285721</v>
      </c>
      <c r="O34">
        <f>'[1]FITCR Rel% Transposed'!P34/SUM('[1]FITCR Rel% Transposed'!$K34:$R34)*100</f>
        <v>0.82417582417582425</v>
      </c>
      <c r="P34">
        <f>'[1]FITCR Rel% Transposed'!Q34/SUM('[1]FITCR Rel% Transposed'!$K34:$R34)*100</f>
        <v>6.3186813186813184</v>
      </c>
      <c r="Q34">
        <f>'[1]FITCR Rel% Transposed'!R34/SUM('[1]FITCR Rel% Transposed'!$K34:$R34)*100</f>
        <v>37.362637362637365</v>
      </c>
      <c r="R34">
        <v>14.473161033797217</v>
      </c>
      <c r="S34">
        <v>-1.4593100000000001</v>
      </c>
      <c r="T34">
        <v>3.3169999999999998E-2</v>
      </c>
      <c r="U34">
        <v>2.6273241710000002</v>
      </c>
      <c r="V34">
        <v>0.323362975</v>
      </c>
      <c r="W34">
        <v>6.7906224740000001</v>
      </c>
      <c r="X34">
        <v>4.3654001620000003</v>
      </c>
      <c r="Y34">
        <v>8.0840744000000006E-2</v>
      </c>
      <c r="Z34">
        <v>4.0420372000000003E-2</v>
      </c>
      <c r="AA34">
        <v>0.444624091</v>
      </c>
      <c r="AB34">
        <v>0.68714632200000003</v>
      </c>
      <c r="AC34">
        <v>0.121261116</v>
      </c>
      <c r="AD34">
        <v>0.88924818100000003</v>
      </c>
      <c r="AE34">
        <v>8.0840744000000006E-2</v>
      </c>
      <c r="AF34">
        <v>4.0420372000000003E-2</v>
      </c>
      <c r="AG34">
        <v>0.121261116</v>
      </c>
      <c r="AH34">
        <v>8.0840744000000006E-2</v>
      </c>
      <c r="AI34">
        <v>4.0420372000000003E-2</v>
      </c>
      <c r="AJ34">
        <v>0</v>
      </c>
      <c r="AK34">
        <v>4.0420372000000003E-2</v>
      </c>
      <c r="AL34">
        <v>4.0420372000000003E-2</v>
      </c>
      <c r="AM34">
        <v>8.0840744000000006E-2</v>
      </c>
      <c r="AN34">
        <v>4.0420372000000003E-2</v>
      </c>
      <c r="AO34">
        <v>0</v>
      </c>
      <c r="AP34">
        <v>0</v>
      </c>
      <c r="AQ34">
        <v>4.0420372000000003E-2</v>
      </c>
      <c r="AR34">
        <v>4.0420372000000003E-2</v>
      </c>
      <c r="AS34">
        <v>8.0840744000000006E-2</v>
      </c>
      <c r="AT34">
        <v>4.0420372000000003E-2</v>
      </c>
      <c r="AU34">
        <v>0</v>
      </c>
      <c r="AV34">
        <v>0</v>
      </c>
      <c r="AW34">
        <v>4.0420372000000003E-2</v>
      </c>
      <c r="AX34">
        <v>0</v>
      </c>
      <c r="AY34">
        <v>0</v>
      </c>
      <c r="AZ34">
        <v>0</v>
      </c>
      <c r="BA34">
        <v>4.0420372000000003E-2</v>
      </c>
      <c r="BB34">
        <v>0.121261116</v>
      </c>
      <c r="BC34">
        <v>0</v>
      </c>
      <c r="BD34">
        <v>0</v>
      </c>
      <c r="BE34">
        <v>0</v>
      </c>
      <c r="BF34">
        <v>0.56588520600000003</v>
      </c>
      <c r="BG34">
        <v>0</v>
      </c>
      <c r="BH34">
        <v>8.0840744000000006E-2</v>
      </c>
      <c r="BI34">
        <v>0.16168148700000001</v>
      </c>
      <c r="BJ34">
        <v>0</v>
      </c>
      <c r="BK34">
        <v>4.0420372000000003E-2</v>
      </c>
      <c r="BL34">
        <v>0</v>
      </c>
      <c r="BM34">
        <v>0</v>
      </c>
      <c r="BN34">
        <v>0</v>
      </c>
      <c r="BO34">
        <v>4.0420372000000003E-2</v>
      </c>
      <c r="BP34">
        <v>0.88924818100000003</v>
      </c>
      <c r="BQ34">
        <v>4.0420372000000003E-2</v>
      </c>
      <c r="BR34">
        <v>4.0420372000000003E-2</v>
      </c>
      <c r="BS34">
        <v>0</v>
      </c>
      <c r="BT34">
        <v>4.0420372000000003E-2</v>
      </c>
      <c r="BU34">
        <v>4.0420372000000003E-2</v>
      </c>
      <c r="BV34">
        <v>0.121261116</v>
      </c>
      <c r="BW34">
        <v>8.0840744000000006E-2</v>
      </c>
      <c r="BX34">
        <v>0</v>
      </c>
      <c r="BY34">
        <v>4.0420372000000003E-2</v>
      </c>
      <c r="BZ34">
        <v>0</v>
      </c>
      <c r="CA34">
        <v>0</v>
      </c>
      <c r="CB34">
        <v>0.121261116</v>
      </c>
      <c r="CC34">
        <v>0</v>
      </c>
      <c r="CD34">
        <v>0.16168148700000001</v>
      </c>
      <c r="CE34">
        <v>0</v>
      </c>
      <c r="CF34">
        <v>0.121261116</v>
      </c>
      <c r="CG34">
        <v>4.0420372000000003E-2</v>
      </c>
      <c r="CH34">
        <v>0.121261116</v>
      </c>
      <c r="CI34">
        <v>0</v>
      </c>
      <c r="CJ34">
        <v>0.20210185899999999</v>
      </c>
      <c r="CK34">
        <v>0</v>
      </c>
      <c r="CL34">
        <v>0.121261116</v>
      </c>
      <c r="CM34">
        <v>8.0840744000000006E-2</v>
      </c>
      <c r="CN34">
        <v>2.9911075180000002</v>
      </c>
      <c r="CO34">
        <v>3.395311237</v>
      </c>
      <c r="CP34">
        <v>3.3548908650000002</v>
      </c>
      <c r="CQ34">
        <v>8.0840744000000006E-2</v>
      </c>
      <c r="CR34">
        <v>4.042037187</v>
      </c>
      <c r="CS34">
        <v>0.28294260300000001</v>
      </c>
      <c r="CT34">
        <v>6.3459983830000004</v>
      </c>
      <c r="CU34">
        <v>2.9506871459999999</v>
      </c>
      <c r="CV34">
        <v>1.253031528</v>
      </c>
      <c r="CW34">
        <v>3.5165723519999998</v>
      </c>
      <c r="CX34">
        <v>4.3654001620000003</v>
      </c>
      <c r="CY34">
        <v>0</v>
      </c>
      <c r="CZ34">
        <v>0.28294260300000001</v>
      </c>
      <c r="DA34">
        <v>2.0614389649999998</v>
      </c>
    </row>
    <row r="35" spans="1:105" x14ac:dyDescent="0.25">
      <c r="A35" t="str">
        <f t="shared" si="0"/>
        <v>13C 4. Cellvibrio</v>
      </c>
      <c r="B35" s="12" t="s">
        <v>31</v>
      </c>
      <c r="C35" s="7">
        <v>2</v>
      </c>
      <c r="D35" s="13" t="s">
        <v>24</v>
      </c>
      <c r="E35" s="14">
        <v>13</v>
      </c>
      <c r="F35" s="15">
        <v>150</v>
      </c>
      <c r="G35" s="18" t="s">
        <v>346</v>
      </c>
      <c r="H35" s="18" t="s">
        <v>349</v>
      </c>
      <c r="I35" s="11">
        <v>3</v>
      </c>
      <c r="J35">
        <f>'[1]FITCR Rel% Transposed'!K35/SUM('[1]FITCR Rel% Transposed'!$K35:$R35)*100</f>
        <v>27.250608272506081</v>
      </c>
      <c r="K35">
        <f>'[1]FITCR Rel% Transposed'!L35/SUM('[1]FITCR Rel% Transposed'!$K35:$R35)*100</f>
        <v>7.5425790754257909</v>
      </c>
      <c r="L35">
        <f>'[1]FITCR Rel% Transposed'!M35/SUM('[1]FITCR Rel% Transposed'!$K35:$R35)*100</f>
        <v>5.1094890510948909</v>
      </c>
      <c r="M35">
        <f>'[1]FITCR Rel% Transposed'!N35/SUM('[1]FITCR Rel% Transposed'!$K35:$R35)*100</f>
        <v>14.5985401459854</v>
      </c>
      <c r="N35">
        <f>'[1]FITCR Rel% Transposed'!O35/SUM('[1]FITCR Rel% Transposed'!$K35:$R35)*100</f>
        <v>3.6496350364963499</v>
      </c>
      <c r="O35">
        <f>'[1]FITCR Rel% Transposed'!P35/SUM('[1]FITCR Rel% Transposed'!$K35:$R35)*100</f>
        <v>1.9464720194647198</v>
      </c>
      <c r="P35">
        <f>'[1]FITCR Rel% Transposed'!Q35/SUM('[1]FITCR Rel% Transposed'!$K35:$R35)*100</f>
        <v>7.5425790754257909</v>
      </c>
      <c r="Q35">
        <f>'[1]FITCR Rel% Transposed'!R35/SUM('[1]FITCR Rel% Transposed'!$K35:$R35)*100</f>
        <v>32.360097323600975</v>
      </c>
      <c r="R35">
        <v>13.815126050420169</v>
      </c>
      <c r="S35">
        <v>-1.1090500000000001</v>
      </c>
      <c r="T35">
        <v>-6.7580000000000001E-2</v>
      </c>
      <c r="U35">
        <v>2.187720536</v>
      </c>
      <c r="V35">
        <v>0.21171489099999999</v>
      </c>
      <c r="W35">
        <v>6.9160197600000002</v>
      </c>
      <c r="X35">
        <v>3.7755822160000001</v>
      </c>
      <c r="Y35">
        <v>7.0571629999999996E-2</v>
      </c>
      <c r="Z35">
        <v>0.10585744499999999</v>
      </c>
      <c r="AA35">
        <v>0.70571630200000002</v>
      </c>
      <c r="AB35">
        <v>0.52928722699999997</v>
      </c>
      <c r="AC35">
        <v>0.10585744499999999</v>
      </c>
      <c r="AD35">
        <v>1.1997177130000001</v>
      </c>
      <c r="AE35">
        <v>0.28228652100000001</v>
      </c>
      <c r="AF35">
        <v>3.5285814999999998E-2</v>
      </c>
      <c r="AG35">
        <v>7.0571629999999996E-2</v>
      </c>
      <c r="AH35">
        <v>0.14114325999999999</v>
      </c>
      <c r="AI35">
        <v>0.10585744499999999</v>
      </c>
      <c r="AJ35">
        <v>0</v>
      </c>
      <c r="AK35">
        <v>0</v>
      </c>
      <c r="AL35">
        <v>0.21171489099999999</v>
      </c>
      <c r="AM35">
        <v>7.0571629999999996E-2</v>
      </c>
      <c r="AN35">
        <v>7.0571629999999996E-2</v>
      </c>
      <c r="AO35">
        <v>3.5285814999999998E-2</v>
      </c>
      <c r="AP35">
        <v>7.0571629999999996E-2</v>
      </c>
      <c r="AQ35">
        <v>7.0571629999999996E-2</v>
      </c>
      <c r="AR35">
        <v>0</v>
      </c>
      <c r="AS35">
        <v>7.0571629999999996E-2</v>
      </c>
      <c r="AT35">
        <v>0</v>
      </c>
      <c r="AU35">
        <v>3.5285814999999998E-2</v>
      </c>
      <c r="AV35">
        <v>3.5285814999999998E-2</v>
      </c>
      <c r="AW35">
        <v>3.5285814999999998E-2</v>
      </c>
      <c r="AX35">
        <v>3.5285814999999998E-2</v>
      </c>
      <c r="AY35">
        <v>0</v>
      </c>
      <c r="AZ35">
        <v>7.0571629999999996E-2</v>
      </c>
      <c r="BA35">
        <v>0</v>
      </c>
      <c r="BB35">
        <v>0</v>
      </c>
      <c r="BC35">
        <v>0</v>
      </c>
      <c r="BD35">
        <v>0</v>
      </c>
      <c r="BE35">
        <v>7.0571629999999996E-2</v>
      </c>
      <c r="BF35">
        <v>1.1997177130000001</v>
      </c>
      <c r="BG35">
        <v>7.0571629999999996E-2</v>
      </c>
      <c r="BH35">
        <v>3.5285814999999998E-2</v>
      </c>
      <c r="BI35">
        <v>7.0571629999999996E-2</v>
      </c>
      <c r="BJ35">
        <v>0.14114325999999999</v>
      </c>
      <c r="BK35">
        <v>0.14114325999999999</v>
      </c>
      <c r="BL35">
        <v>0</v>
      </c>
      <c r="BM35">
        <v>0</v>
      </c>
      <c r="BN35">
        <v>3.5285814999999998E-2</v>
      </c>
      <c r="BO35">
        <v>0</v>
      </c>
      <c r="BP35">
        <v>0.63514467200000002</v>
      </c>
      <c r="BQ35">
        <v>0.14114325999999999</v>
      </c>
      <c r="BR35">
        <v>0</v>
      </c>
      <c r="BS35">
        <v>0</v>
      </c>
      <c r="BT35">
        <v>0</v>
      </c>
      <c r="BU35">
        <v>7.0571629999999996E-2</v>
      </c>
      <c r="BV35">
        <v>7.0571629999999996E-2</v>
      </c>
      <c r="BW35">
        <v>3.5285814999999998E-2</v>
      </c>
      <c r="BX35">
        <v>0</v>
      </c>
      <c r="BY35">
        <v>0</v>
      </c>
      <c r="BZ35">
        <v>7.0571629999999996E-2</v>
      </c>
      <c r="CA35">
        <v>0</v>
      </c>
      <c r="CB35">
        <v>0.10585744499999999</v>
      </c>
      <c r="CC35">
        <v>3.5285814999999998E-2</v>
      </c>
      <c r="CD35">
        <v>0.24700070599999999</v>
      </c>
      <c r="CE35">
        <v>0.10585744499999999</v>
      </c>
      <c r="CF35">
        <v>0.17642907599999999</v>
      </c>
      <c r="CG35">
        <v>3.5285814999999998E-2</v>
      </c>
      <c r="CH35">
        <v>7.0571629999999996E-2</v>
      </c>
      <c r="CI35">
        <v>0.24700070599999999</v>
      </c>
      <c r="CJ35">
        <v>0.17642907599999999</v>
      </c>
      <c r="CK35">
        <v>3.5285814999999998E-2</v>
      </c>
      <c r="CL35">
        <v>0.10585744499999999</v>
      </c>
      <c r="CM35">
        <v>7.0571629999999996E-2</v>
      </c>
      <c r="CN35">
        <v>2.7170077629999998</v>
      </c>
      <c r="CO35">
        <v>3.52858151</v>
      </c>
      <c r="CP35">
        <v>4.3754410730000002</v>
      </c>
      <c r="CQ35">
        <v>7.0571629999999996E-2</v>
      </c>
      <c r="CR35">
        <v>3.846153846</v>
      </c>
      <c r="CS35">
        <v>0.10585744499999999</v>
      </c>
      <c r="CT35">
        <v>5.786873677</v>
      </c>
      <c r="CU35">
        <v>2.858151023</v>
      </c>
      <c r="CV35">
        <v>1.0232886379999999</v>
      </c>
      <c r="CW35">
        <v>4.0578687369999997</v>
      </c>
      <c r="CX35">
        <v>3.810868031</v>
      </c>
      <c r="CY35">
        <v>3.5285814999999998E-2</v>
      </c>
      <c r="CZ35">
        <v>0.31757233600000001</v>
      </c>
      <c r="DA35">
        <v>1.6937191250000001</v>
      </c>
    </row>
    <row r="36" spans="1:105" x14ac:dyDescent="0.25">
      <c r="A36" t="str">
        <f t="shared" si="0"/>
        <v>26A 4. Cellvibrio</v>
      </c>
      <c r="B36" s="12" t="s">
        <v>31</v>
      </c>
      <c r="C36" s="7">
        <v>2</v>
      </c>
      <c r="D36" s="13" t="s">
        <v>25</v>
      </c>
      <c r="E36" s="14">
        <v>26</v>
      </c>
      <c r="F36" s="10">
        <v>15</v>
      </c>
      <c r="G36" s="17" t="s">
        <v>344</v>
      </c>
      <c r="H36" s="18" t="s">
        <v>349</v>
      </c>
      <c r="I36" s="11">
        <v>3</v>
      </c>
      <c r="J36">
        <f>'[1]FITCR Rel% Transposed'!K36/SUM('[1]FITCR Rel% Transposed'!$K36:$R36)*100</f>
        <v>30.845771144278604</v>
      </c>
      <c r="K36">
        <f>'[1]FITCR Rel% Transposed'!L36/SUM('[1]FITCR Rel% Transposed'!$K36:$R36)*100</f>
        <v>6.9651741293532341</v>
      </c>
      <c r="L36">
        <f>'[1]FITCR Rel% Transposed'!M36/SUM('[1]FITCR Rel% Transposed'!$K36:$R36)*100</f>
        <v>6.2189054726368163</v>
      </c>
      <c r="M36">
        <f>'[1]FITCR Rel% Transposed'!N36/SUM('[1]FITCR Rel% Transposed'!$K36:$R36)*100</f>
        <v>15.17412935323383</v>
      </c>
      <c r="N36">
        <f>'[1]FITCR Rel% Transposed'!O36/SUM('[1]FITCR Rel% Transposed'!$K36:$R36)*100</f>
        <v>2.7363184079601992</v>
      </c>
      <c r="O36">
        <f>'[1]FITCR Rel% Transposed'!P36/SUM('[1]FITCR Rel% Transposed'!$K36:$R36)*100</f>
        <v>1.9900497512437811</v>
      </c>
      <c r="P36">
        <f>'[1]FITCR Rel% Transposed'!Q36/SUM('[1]FITCR Rel% Transposed'!$K36:$R36)*100</f>
        <v>6.2189054726368163</v>
      </c>
      <c r="Q36">
        <f>'[1]FITCR Rel% Transposed'!R36/SUM('[1]FITCR Rel% Transposed'!$K36:$R36)*100</f>
        <v>29.850746268656721</v>
      </c>
      <c r="R36">
        <v>14.07563025210084</v>
      </c>
      <c r="S36">
        <v>-0.76241999999999999</v>
      </c>
      <c r="T36">
        <v>-7.2900000000000006E-2</v>
      </c>
      <c r="U36">
        <v>2.7579493839999998</v>
      </c>
      <c r="V36">
        <v>0.324464633</v>
      </c>
      <c r="W36">
        <v>7.8520441270000001</v>
      </c>
      <c r="X36">
        <v>4.9318624270000004</v>
      </c>
      <c r="Y36">
        <v>6.4892927000000003E-2</v>
      </c>
      <c r="Z36">
        <v>0</v>
      </c>
      <c r="AA36">
        <v>0.61648280300000002</v>
      </c>
      <c r="AB36">
        <v>0.16223231699999999</v>
      </c>
      <c r="AC36">
        <v>6.4892927000000003E-2</v>
      </c>
      <c r="AD36">
        <v>0.94094743700000005</v>
      </c>
      <c r="AE36">
        <v>0.16223231699999999</v>
      </c>
      <c r="AF36">
        <v>6.4892927000000003E-2</v>
      </c>
      <c r="AG36">
        <v>9.7339389999999998E-2</v>
      </c>
      <c r="AH36">
        <v>0.25957170699999998</v>
      </c>
      <c r="AI36">
        <v>3.2446463000000002E-2</v>
      </c>
      <c r="AJ36">
        <v>0</v>
      </c>
      <c r="AK36">
        <v>9.7339389999999998E-2</v>
      </c>
      <c r="AL36">
        <v>6.4892927000000003E-2</v>
      </c>
      <c r="AM36">
        <v>9.7339389999999998E-2</v>
      </c>
      <c r="AN36">
        <v>6.4892927000000003E-2</v>
      </c>
      <c r="AO36">
        <v>0</v>
      </c>
      <c r="AP36">
        <v>0</v>
      </c>
      <c r="AQ36">
        <v>6.4892927000000003E-2</v>
      </c>
      <c r="AR36">
        <v>6.4892927000000003E-2</v>
      </c>
      <c r="AS36">
        <v>0.12978585300000001</v>
      </c>
      <c r="AT36">
        <v>0</v>
      </c>
      <c r="AU36">
        <v>0</v>
      </c>
      <c r="AV36">
        <v>0</v>
      </c>
      <c r="AW36">
        <v>0.12978585300000001</v>
      </c>
      <c r="AX36">
        <v>6.4892927000000003E-2</v>
      </c>
      <c r="AY36">
        <v>3.2446463000000002E-2</v>
      </c>
      <c r="AZ36">
        <v>3.2446463000000002E-2</v>
      </c>
      <c r="BA36">
        <v>6.4892927000000003E-2</v>
      </c>
      <c r="BB36">
        <v>9.7339389999999998E-2</v>
      </c>
      <c r="BC36">
        <v>0</v>
      </c>
      <c r="BD36">
        <v>3.2446463000000002E-2</v>
      </c>
      <c r="BE36">
        <v>3.2446463000000002E-2</v>
      </c>
      <c r="BF36">
        <v>1.0707332899999999</v>
      </c>
      <c r="BG36">
        <v>6.4892927000000003E-2</v>
      </c>
      <c r="BH36">
        <v>9.7339389999999998E-2</v>
      </c>
      <c r="BI36">
        <v>0.19467878</v>
      </c>
      <c r="BJ36">
        <v>6.4892927000000003E-2</v>
      </c>
      <c r="BK36">
        <v>9.7339389999999998E-2</v>
      </c>
      <c r="BL36">
        <v>3.2446463000000002E-2</v>
      </c>
      <c r="BM36">
        <v>0</v>
      </c>
      <c r="BN36">
        <v>0</v>
      </c>
      <c r="BO36">
        <v>3.2446463000000002E-2</v>
      </c>
      <c r="BP36">
        <v>0.71382219300000005</v>
      </c>
      <c r="BQ36">
        <v>9.7339389999999998E-2</v>
      </c>
      <c r="BR36">
        <v>0</v>
      </c>
      <c r="BS36">
        <v>0</v>
      </c>
      <c r="BT36">
        <v>3.2446463000000002E-2</v>
      </c>
      <c r="BU36">
        <v>3.2446463000000002E-2</v>
      </c>
      <c r="BV36">
        <v>6.4892927000000003E-2</v>
      </c>
      <c r="BW36">
        <v>9.7339389999999998E-2</v>
      </c>
      <c r="BX36">
        <v>0</v>
      </c>
      <c r="BY36">
        <v>0</v>
      </c>
      <c r="BZ36">
        <v>9.7339389999999998E-2</v>
      </c>
      <c r="CA36">
        <v>0</v>
      </c>
      <c r="CB36">
        <v>3.2446463000000002E-2</v>
      </c>
      <c r="CC36">
        <v>6.4892927000000003E-2</v>
      </c>
      <c r="CD36">
        <v>0.227125243</v>
      </c>
      <c r="CE36">
        <v>0</v>
      </c>
      <c r="CF36">
        <v>0.16223231699999999</v>
      </c>
      <c r="CG36">
        <v>3.2446463000000002E-2</v>
      </c>
      <c r="CH36">
        <v>6.4892927000000003E-2</v>
      </c>
      <c r="CI36">
        <v>6.4892927000000003E-2</v>
      </c>
      <c r="CJ36">
        <v>9.7339389999999998E-2</v>
      </c>
      <c r="CK36">
        <v>0</v>
      </c>
      <c r="CL36">
        <v>3.2446463000000002E-2</v>
      </c>
      <c r="CM36">
        <v>6.4892927000000003E-2</v>
      </c>
      <c r="CN36">
        <v>3.244646334</v>
      </c>
      <c r="CO36">
        <v>3.4068786499999999</v>
      </c>
      <c r="CP36">
        <v>2.8877352369999998</v>
      </c>
      <c r="CQ36">
        <v>3.2446463000000002E-2</v>
      </c>
      <c r="CR36">
        <v>3.958468527</v>
      </c>
      <c r="CS36">
        <v>3.2446463000000002E-2</v>
      </c>
      <c r="CT36">
        <v>6.4568462039999996</v>
      </c>
      <c r="CU36">
        <v>2.9201817000000001</v>
      </c>
      <c r="CV36">
        <v>1.1680726800000001</v>
      </c>
      <c r="CW36">
        <v>3.828682674</v>
      </c>
      <c r="CX36">
        <v>4.9318624270000004</v>
      </c>
      <c r="CY36">
        <v>3.2446463000000002E-2</v>
      </c>
      <c r="CZ36">
        <v>0.42180402299999997</v>
      </c>
      <c r="DA36">
        <v>2.1414665799999999</v>
      </c>
    </row>
    <row r="37" spans="1:105" x14ac:dyDescent="0.25">
      <c r="A37" t="str">
        <f t="shared" si="0"/>
        <v>26C 4. Cellvibrio</v>
      </c>
      <c r="B37" s="12" t="s">
        <v>31</v>
      </c>
      <c r="C37" s="7">
        <v>2</v>
      </c>
      <c r="D37" s="13" t="s">
        <v>26</v>
      </c>
      <c r="E37" s="14">
        <v>26</v>
      </c>
      <c r="F37" s="15">
        <v>150</v>
      </c>
      <c r="G37" s="18" t="s">
        <v>346</v>
      </c>
      <c r="H37" s="18" t="s">
        <v>349</v>
      </c>
      <c r="I37" s="11">
        <v>3</v>
      </c>
      <c r="J37">
        <f>'[1]FITCR Rel% Transposed'!K37/SUM('[1]FITCR Rel% Transposed'!$K37:$R37)*100</f>
        <v>33.941605839416056</v>
      </c>
      <c r="K37">
        <f>'[1]FITCR Rel% Transposed'!L37/SUM('[1]FITCR Rel% Transposed'!$K37:$R37)*100</f>
        <v>7.2992700729926998</v>
      </c>
      <c r="L37">
        <f>'[1]FITCR Rel% Transposed'!M37/SUM('[1]FITCR Rel% Transposed'!$K37:$R37)*100</f>
        <v>9.6715328467153281</v>
      </c>
      <c r="M37">
        <f>'[1]FITCR Rel% Transposed'!N37/SUM('[1]FITCR Rel% Transposed'!$K37:$R37)*100</f>
        <v>14.233576642335766</v>
      </c>
      <c r="N37">
        <f>'[1]FITCR Rel% Transposed'!O37/SUM('[1]FITCR Rel% Transposed'!$K37:$R37)*100</f>
        <v>2.5547445255474455</v>
      </c>
      <c r="O37">
        <f>'[1]FITCR Rel% Transposed'!P37/SUM('[1]FITCR Rel% Transposed'!$K37:$R37)*100</f>
        <v>3.4671532846715327</v>
      </c>
      <c r="P37">
        <f>'[1]FITCR Rel% Transposed'!Q37/SUM('[1]FITCR Rel% Transposed'!$K37:$R37)*100</f>
        <v>4.9270072992700733</v>
      </c>
      <c r="Q37">
        <f>'[1]FITCR Rel% Transposed'!R37/SUM('[1]FITCR Rel% Transposed'!$K37:$R37)*100</f>
        <v>23.905109489051092</v>
      </c>
      <c r="R37">
        <v>18.812221077926537</v>
      </c>
      <c r="S37">
        <v>-0.1605</v>
      </c>
      <c r="T37">
        <v>0.1278</v>
      </c>
      <c r="U37">
        <v>3.1391260669999999</v>
      </c>
      <c r="V37">
        <v>0.15067805100000001</v>
      </c>
      <c r="W37">
        <v>9.3169261680000002</v>
      </c>
      <c r="X37">
        <v>5.1732797589999997</v>
      </c>
      <c r="Y37">
        <v>0.40180813700000001</v>
      </c>
      <c r="Z37">
        <v>2.5113008999999999E-2</v>
      </c>
      <c r="AA37">
        <v>0.778503265</v>
      </c>
      <c r="AB37">
        <v>0.100452034</v>
      </c>
      <c r="AC37">
        <v>5.0226016999999998E-2</v>
      </c>
      <c r="AD37">
        <v>1.3058764439999999</v>
      </c>
      <c r="AE37">
        <v>0.20090406799999999</v>
      </c>
      <c r="AF37">
        <v>7.5339026000000003E-2</v>
      </c>
      <c r="AG37">
        <v>0.22601707700000001</v>
      </c>
      <c r="AH37">
        <v>0.40180813700000001</v>
      </c>
      <c r="AI37">
        <v>7.5339026000000003E-2</v>
      </c>
      <c r="AJ37">
        <v>2.5113008999999999E-2</v>
      </c>
      <c r="AK37">
        <v>0.100452034</v>
      </c>
      <c r="AL37">
        <v>7.5339026000000003E-2</v>
      </c>
      <c r="AM37">
        <v>5.0226016999999998E-2</v>
      </c>
      <c r="AN37">
        <v>5.0226016999999998E-2</v>
      </c>
      <c r="AO37">
        <v>0</v>
      </c>
      <c r="AP37">
        <v>5.0226016999999998E-2</v>
      </c>
      <c r="AQ37">
        <v>5.0226016999999998E-2</v>
      </c>
      <c r="AR37">
        <v>7.5339026000000003E-2</v>
      </c>
      <c r="AS37">
        <v>7.5339026000000003E-2</v>
      </c>
      <c r="AT37">
        <v>7.5339026000000003E-2</v>
      </c>
      <c r="AU37">
        <v>0</v>
      </c>
      <c r="AV37">
        <v>0</v>
      </c>
      <c r="AW37">
        <v>2.5113008999999999E-2</v>
      </c>
      <c r="AX37">
        <v>0</v>
      </c>
      <c r="AY37">
        <v>5.0226016999999998E-2</v>
      </c>
      <c r="AZ37">
        <v>0</v>
      </c>
      <c r="BA37">
        <v>2.5113008999999999E-2</v>
      </c>
      <c r="BB37">
        <v>7.5339026000000003E-2</v>
      </c>
      <c r="BC37">
        <v>2.5113008999999999E-2</v>
      </c>
      <c r="BD37">
        <v>0</v>
      </c>
      <c r="BE37">
        <v>2.5113008999999999E-2</v>
      </c>
      <c r="BF37">
        <v>1.6072325460000001</v>
      </c>
      <c r="BG37">
        <v>0.45203415400000002</v>
      </c>
      <c r="BH37">
        <v>7.5339026000000003E-2</v>
      </c>
      <c r="BI37">
        <v>0</v>
      </c>
      <c r="BJ37">
        <v>0.100452034</v>
      </c>
      <c r="BK37">
        <v>0.15067805100000001</v>
      </c>
      <c r="BL37">
        <v>0</v>
      </c>
      <c r="BM37">
        <v>0</v>
      </c>
      <c r="BN37">
        <v>0</v>
      </c>
      <c r="BO37">
        <v>0.100452034</v>
      </c>
      <c r="BP37">
        <v>1.180311401</v>
      </c>
      <c r="BQ37">
        <v>7.5339026000000003E-2</v>
      </c>
      <c r="BR37">
        <v>2.5113008999999999E-2</v>
      </c>
      <c r="BS37">
        <v>0</v>
      </c>
      <c r="BT37">
        <v>5.0226016999999998E-2</v>
      </c>
      <c r="BU37">
        <v>2.5113008999999999E-2</v>
      </c>
      <c r="BV37">
        <v>0</v>
      </c>
      <c r="BW37">
        <v>7.5339026000000003E-2</v>
      </c>
      <c r="BX37">
        <v>0</v>
      </c>
      <c r="BY37">
        <v>0</v>
      </c>
      <c r="BZ37">
        <v>7.5339026000000003E-2</v>
      </c>
      <c r="CA37">
        <v>2.5113008999999999E-2</v>
      </c>
      <c r="CB37">
        <v>2.5113008999999999E-2</v>
      </c>
      <c r="CC37">
        <v>2.5113008999999999E-2</v>
      </c>
      <c r="CD37">
        <v>0.12556504299999999</v>
      </c>
      <c r="CE37">
        <v>7.5339026000000003E-2</v>
      </c>
      <c r="CF37">
        <v>0.22601707700000001</v>
      </c>
      <c r="CG37">
        <v>0</v>
      </c>
      <c r="CH37">
        <v>7.5339026000000003E-2</v>
      </c>
      <c r="CI37">
        <v>0</v>
      </c>
      <c r="CJ37">
        <v>5.0226016999999998E-2</v>
      </c>
      <c r="CK37">
        <v>0</v>
      </c>
      <c r="CL37">
        <v>7.5339026000000003E-2</v>
      </c>
      <c r="CM37">
        <v>0.40180813700000001</v>
      </c>
      <c r="CN37">
        <v>3.063787042</v>
      </c>
      <c r="CO37">
        <v>3.7669512809999999</v>
      </c>
      <c r="CP37">
        <v>4.0431943749999997</v>
      </c>
      <c r="CQ37">
        <v>0.32646911099999998</v>
      </c>
      <c r="CR37">
        <v>3.9176293320000002</v>
      </c>
      <c r="CS37">
        <v>5.0226016999999998E-2</v>
      </c>
      <c r="CT37">
        <v>7.3581115019999999</v>
      </c>
      <c r="CU37">
        <v>3.566047212</v>
      </c>
      <c r="CV37">
        <v>1.9839276749999999</v>
      </c>
      <c r="CW37">
        <v>4.5705675540000001</v>
      </c>
      <c r="CX37">
        <v>5.1732797589999997</v>
      </c>
      <c r="CY37">
        <v>0</v>
      </c>
      <c r="CZ37">
        <v>0.17579106</v>
      </c>
      <c r="DA37">
        <v>3.3149171270000002</v>
      </c>
    </row>
    <row r="38" spans="1:105" x14ac:dyDescent="0.25">
      <c r="A38" t="str">
        <f t="shared" si="0"/>
        <v>34A 4. Cellvibrio</v>
      </c>
      <c r="B38" s="12" t="s">
        <v>31</v>
      </c>
      <c r="C38" s="7">
        <v>2</v>
      </c>
      <c r="D38" s="13" t="s">
        <v>27</v>
      </c>
      <c r="E38" s="14">
        <v>34</v>
      </c>
      <c r="F38" s="10">
        <v>15</v>
      </c>
      <c r="G38" s="17" t="s">
        <v>344</v>
      </c>
      <c r="H38" s="18" t="s">
        <v>349</v>
      </c>
      <c r="I38" s="11">
        <v>3</v>
      </c>
      <c r="J38">
        <f>'[1]FITCR Rel% Transposed'!K38/SUM('[1]FITCR Rel% Transposed'!$K38:$R38)*100</f>
        <v>34.1991341991342</v>
      </c>
      <c r="K38">
        <f>'[1]FITCR Rel% Transposed'!L38/SUM('[1]FITCR Rel% Transposed'!$K38:$R38)*100</f>
        <v>8.0808080808080813</v>
      </c>
      <c r="L38">
        <f>'[1]FITCR Rel% Transposed'!M38/SUM('[1]FITCR Rel% Transposed'!$K38:$R38)*100</f>
        <v>10.533910533910534</v>
      </c>
      <c r="M38">
        <f>'[1]FITCR Rel% Transposed'!N38/SUM('[1]FITCR Rel% Transposed'!$K38:$R38)*100</f>
        <v>13.708513708513712</v>
      </c>
      <c r="N38">
        <f>'[1]FITCR Rel% Transposed'!O38/SUM('[1]FITCR Rel% Transposed'!$K38:$R38)*100</f>
        <v>2.0202020202020203</v>
      </c>
      <c r="O38">
        <f>'[1]FITCR Rel% Transposed'!P38/SUM('[1]FITCR Rel% Transposed'!$K38:$R38)*100</f>
        <v>2.741702741702742</v>
      </c>
      <c r="P38">
        <f>'[1]FITCR Rel% Transposed'!Q38/SUM('[1]FITCR Rel% Transposed'!$K38:$R38)*100</f>
        <v>5.9163059163059168</v>
      </c>
      <c r="Q38">
        <f>'[1]FITCR Rel% Transposed'!R38/SUM('[1]FITCR Rel% Transposed'!$K38:$R38)*100</f>
        <v>22.7994227994228</v>
      </c>
      <c r="R38">
        <v>20.87978306718891</v>
      </c>
      <c r="S38">
        <v>-8.6370000000000002E-2</v>
      </c>
      <c r="T38">
        <v>0.10367</v>
      </c>
      <c r="U38">
        <v>3.1993601279999999</v>
      </c>
      <c r="V38">
        <v>0.17996400700000001</v>
      </c>
      <c r="W38">
        <v>9.2981403720000007</v>
      </c>
      <c r="X38">
        <v>5.2589482099999998</v>
      </c>
      <c r="Y38">
        <v>0.45990801799999997</v>
      </c>
      <c r="Z38">
        <v>1.9996000999999999E-2</v>
      </c>
      <c r="AA38">
        <v>0.71985602900000001</v>
      </c>
      <c r="AB38">
        <v>9.9980003999999997E-2</v>
      </c>
      <c r="AC38">
        <v>3.9992001999999999E-2</v>
      </c>
      <c r="AD38">
        <v>1.2397520500000001</v>
      </c>
      <c r="AE38">
        <v>0.13997200600000001</v>
      </c>
      <c r="AF38">
        <v>5.9988001999999999E-2</v>
      </c>
      <c r="AG38">
        <v>0.23995200999999999</v>
      </c>
      <c r="AH38">
        <v>0.61987602500000005</v>
      </c>
      <c r="AI38">
        <v>1.9996000999999999E-2</v>
      </c>
      <c r="AJ38">
        <v>1.9996000999999999E-2</v>
      </c>
      <c r="AK38">
        <v>5.9988001999999999E-2</v>
      </c>
      <c r="AL38">
        <v>3.9992001999999999E-2</v>
      </c>
      <c r="AM38">
        <v>1.9996000999999999E-2</v>
      </c>
      <c r="AN38">
        <v>3.9992001999999999E-2</v>
      </c>
      <c r="AO38">
        <v>1.9996000999999999E-2</v>
      </c>
      <c r="AP38">
        <v>0</v>
      </c>
      <c r="AQ38">
        <v>1.9996000999999999E-2</v>
      </c>
      <c r="AR38">
        <v>3.9992001999999999E-2</v>
      </c>
      <c r="AS38">
        <v>5.9988001999999999E-2</v>
      </c>
      <c r="AT38">
        <v>5.9988001999999999E-2</v>
      </c>
      <c r="AU38">
        <v>1.9996000999999999E-2</v>
      </c>
      <c r="AV38">
        <v>1.9996000999999999E-2</v>
      </c>
      <c r="AW38">
        <v>3.9992001999999999E-2</v>
      </c>
      <c r="AX38">
        <v>1.9996000999999999E-2</v>
      </c>
      <c r="AY38">
        <v>3.9992001999999999E-2</v>
      </c>
      <c r="AZ38">
        <v>0</v>
      </c>
      <c r="BA38">
        <v>5.9988001999999999E-2</v>
      </c>
      <c r="BB38">
        <v>7.9984002999999998E-2</v>
      </c>
      <c r="BC38">
        <v>1.9996000999999999E-2</v>
      </c>
      <c r="BD38">
        <v>0</v>
      </c>
      <c r="BE38">
        <v>5.9988001999999999E-2</v>
      </c>
      <c r="BF38">
        <v>1.339732054</v>
      </c>
      <c r="BG38">
        <v>0.379924015</v>
      </c>
      <c r="BH38">
        <v>0</v>
      </c>
      <c r="BI38">
        <v>5.9988001999999999E-2</v>
      </c>
      <c r="BJ38">
        <v>1.9996000999999999E-2</v>
      </c>
      <c r="BK38">
        <v>3.9992001999999999E-2</v>
      </c>
      <c r="BL38">
        <v>1.9996000999999999E-2</v>
      </c>
      <c r="BM38">
        <v>0</v>
      </c>
      <c r="BN38">
        <v>3.9992001999999999E-2</v>
      </c>
      <c r="BO38">
        <v>0.17996400700000001</v>
      </c>
      <c r="BP38">
        <v>1.1597680459999999</v>
      </c>
      <c r="BQ38">
        <v>9.9980003999999997E-2</v>
      </c>
      <c r="BR38">
        <v>0</v>
      </c>
      <c r="BS38">
        <v>0</v>
      </c>
      <c r="BT38">
        <v>5.9988001999999999E-2</v>
      </c>
      <c r="BU38">
        <v>3.9992001999999999E-2</v>
      </c>
      <c r="BV38">
        <v>1.9996000999999999E-2</v>
      </c>
      <c r="BW38">
        <v>0</v>
      </c>
      <c r="BX38">
        <v>0</v>
      </c>
      <c r="BY38">
        <v>1.9996000999999999E-2</v>
      </c>
      <c r="BZ38">
        <v>0.119976005</v>
      </c>
      <c r="CA38">
        <v>1.9996000999999999E-2</v>
      </c>
      <c r="CB38">
        <v>1.9996000999999999E-2</v>
      </c>
      <c r="CC38">
        <v>5.9988001999999999E-2</v>
      </c>
      <c r="CD38">
        <v>0.119976005</v>
      </c>
      <c r="CE38">
        <v>1.9996000999999999E-2</v>
      </c>
      <c r="CF38">
        <v>0.19996000799999999</v>
      </c>
      <c r="CG38">
        <v>1.9996000999999999E-2</v>
      </c>
      <c r="CH38">
        <v>0.119976005</v>
      </c>
      <c r="CI38">
        <v>5.9988001999999999E-2</v>
      </c>
      <c r="CJ38">
        <v>0.23995200999999999</v>
      </c>
      <c r="CK38">
        <v>0</v>
      </c>
      <c r="CL38">
        <v>7.9984002999999998E-2</v>
      </c>
      <c r="CM38">
        <v>0.45990801799999997</v>
      </c>
      <c r="CN38">
        <v>3.1593681259999999</v>
      </c>
      <c r="CO38">
        <v>3.7992401519999999</v>
      </c>
      <c r="CP38">
        <v>3.8192361529999999</v>
      </c>
      <c r="CQ38">
        <v>0.39992001599999999</v>
      </c>
      <c r="CR38">
        <v>4.2391521699999997</v>
      </c>
      <c r="CS38">
        <v>5.9988001999999999E-2</v>
      </c>
      <c r="CT38">
        <v>6.9186162769999999</v>
      </c>
      <c r="CU38">
        <v>3.419316137</v>
      </c>
      <c r="CV38">
        <v>1.719656069</v>
      </c>
      <c r="CW38">
        <v>4.8790241950000004</v>
      </c>
      <c r="CX38">
        <v>5.2189562089999999</v>
      </c>
      <c r="CY38">
        <v>3.9992001999999999E-2</v>
      </c>
      <c r="CZ38">
        <v>0.17996400700000001</v>
      </c>
      <c r="DA38">
        <v>3.2393521299999999</v>
      </c>
    </row>
    <row r="39" spans="1:105" x14ac:dyDescent="0.25">
      <c r="A39" t="str">
        <f t="shared" si="0"/>
        <v>34C 4. Cellvibrio</v>
      </c>
      <c r="B39" s="12" t="s">
        <v>31</v>
      </c>
      <c r="C39" s="7">
        <v>2</v>
      </c>
      <c r="D39" s="13" t="s">
        <v>28</v>
      </c>
      <c r="E39" s="14">
        <v>34</v>
      </c>
      <c r="F39" s="15">
        <v>150</v>
      </c>
      <c r="G39" s="18" t="s">
        <v>346</v>
      </c>
      <c r="H39" s="18" t="s">
        <v>349</v>
      </c>
      <c r="I39" s="11">
        <v>3</v>
      </c>
      <c r="J39">
        <f>'[1]FITCR Rel% Transposed'!K39/SUM('[1]FITCR Rel% Transposed'!$K39:$R39)*100</f>
        <v>35.661218424962854</v>
      </c>
      <c r="K39">
        <f>'[1]FITCR Rel% Transposed'!L39/SUM('[1]FITCR Rel% Transposed'!$K39:$R39)*100</f>
        <v>6.6864784546805351</v>
      </c>
      <c r="L39">
        <f>'[1]FITCR Rel% Transposed'!M39/SUM('[1]FITCR Rel% Transposed'!$K39:$R39)*100</f>
        <v>10.252600297176819</v>
      </c>
      <c r="M39">
        <f>'[1]FITCR Rel% Transposed'!N39/SUM('[1]FITCR Rel% Transposed'!$K39:$R39)*100</f>
        <v>12.778603268945021</v>
      </c>
      <c r="N39">
        <f>'[1]FITCR Rel% Transposed'!O39/SUM('[1]FITCR Rel% Transposed'!$K39:$R39)*100</f>
        <v>1.783060921248143</v>
      </c>
      <c r="O39">
        <f>'[1]FITCR Rel% Transposed'!P39/SUM('[1]FITCR Rel% Transposed'!$K39:$R39)*100</f>
        <v>2.0802377414561661</v>
      </c>
      <c r="P39">
        <f>'[1]FITCR Rel% Transposed'!Q39/SUM('[1]FITCR Rel% Transposed'!$K39:$R39)*100</f>
        <v>5.7949479940564643</v>
      </c>
      <c r="Q39">
        <f>'[1]FITCR Rel% Transposed'!R39/SUM('[1]FITCR Rel% Transposed'!$K39:$R39)*100</f>
        <v>24.962852897473997</v>
      </c>
      <c r="R39">
        <v>19.445247038428199</v>
      </c>
      <c r="S39">
        <v>-0.12823000000000001</v>
      </c>
      <c r="T39">
        <v>-7.1059999999999998E-2</v>
      </c>
      <c r="U39">
        <v>3.7671232880000001</v>
      </c>
      <c r="V39">
        <v>0.126171593</v>
      </c>
      <c r="W39">
        <v>8.363374189</v>
      </c>
      <c r="X39">
        <v>5.4253785150000002</v>
      </c>
      <c r="Y39">
        <v>0.36049026699999998</v>
      </c>
      <c r="Z39">
        <v>1.8024512999999999E-2</v>
      </c>
      <c r="AA39">
        <v>0.68493150700000005</v>
      </c>
      <c r="AB39">
        <v>3.6049026999999997E-2</v>
      </c>
      <c r="AC39">
        <v>7.2098052999999995E-2</v>
      </c>
      <c r="AD39">
        <v>1.315789474</v>
      </c>
      <c r="AE39">
        <v>0.126171593</v>
      </c>
      <c r="AF39">
        <v>5.4073540000000003E-2</v>
      </c>
      <c r="AG39">
        <v>0.306416727</v>
      </c>
      <c r="AH39">
        <v>0.63085796699999996</v>
      </c>
      <c r="AI39">
        <v>0</v>
      </c>
      <c r="AJ39">
        <v>1.8024512999999999E-2</v>
      </c>
      <c r="AK39">
        <v>7.2098052999999995E-2</v>
      </c>
      <c r="AL39">
        <v>9.0122567000000001E-2</v>
      </c>
      <c r="AM39">
        <v>5.4073540000000003E-2</v>
      </c>
      <c r="AN39">
        <v>5.4073540000000003E-2</v>
      </c>
      <c r="AO39">
        <v>0</v>
      </c>
      <c r="AP39">
        <v>3.6049026999999997E-2</v>
      </c>
      <c r="AQ39">
        <v>3.6049026999999997E-2</v>
      </c>
      <c r="AR39">
        <v>5.4073540000000003E-2</v>
      </c>
      <c r="AS39">
        <v>5.4073540000000003E-2</v>
      </c>
      <c r="AT39">
        <v>3.6049026999999997E-2</v>
      </c>
      <c r="AU39">
        <v>3.6049026999999997E-2</v>
      </c>
      <c r="AV39">
        <v>3.6049026999999997E-2</v>
      </c>
      <c r="AW39">
        <v>0</v>
      </c>
      <c r="AX39">
        <v>3.6049026999999997E-2</v>
      </c>
      <c r="AY39">
        <v>3.6049026999999997E-2</v>
      </c>
      <c r="AZ39">
        <v>1.8024512999999999E-2</v>
      </c>
      <c r="BA39">
        <v>1.8024512999999999E-2</v>
      </c>
      <c r="BB39">
        <v>9.0122567000000001E-2</v>
      </c>
      <c r="BC39">
        <v>0</v>
      </c>
      <c r="BD39">
        <v>5.4073540000000003E-2</v>
      </c>
      <c r="BE39">
        <v>1.8024512999999999E-2</v>
      </c>
      <c r="BF39">
        <v>1.694304254</v>
      </c>
      <c r="BG39">
        <v>0.25234318700000002</v>
      </c>
      <c r="BH39">
        <v>1.8024512999999999E-2</v>
      </c>
      <c r="BI39">
        <v>5.4073540000000003E-2</v>
      </c>
      <c r="BJ39">
        <v>5.4073540000000003E-2</v>
      </c>
      <c r="BK39">
        <v>7.2098052999999995E-2</v>
      </c>
      <c r="BL39">
        <v>0</v>
      </c>
      <c r="BM39">
        <v>0</v>
      </c>
      <c r="BN39">
        <v>0</v>
      </c>
      <c r="BO39">
        <v>0.19826964699999999</v>
      </c>
      <c r="BP39">
        <v>1.2076423940000001</v>
      </c>
      <c r="BQ39">
        <v>3.6049026999999997E-2</v>
      </c>
      <c r="BR39">
        <v>5.4073540000000003E-2</v>
      </c>
      <c r="BS39">
        <v>0</v>
      </c>
      <c r="BT39">
        <v>9.0122567000000001E-2</v>
      </c>
      <c r="BU39">
        <v>1.8024512999999999E-2</v>
      </c>
      <c r="BV39">
        <v>1.8024512999999999E-2</v>
      </c>
      <c r="BW39">
        <v>1.8024512999999999E-2</v>
      </c>
      <c r="BX39">
        <v>1.8024512999999999E-2</v>
      </c>
      <c r="BY39">
        <v>0</v>
      </c>
      <c r="BZ39">
        <v>3.6049026999999997E-2</v>
      </c>
      <c r="CA39">
        <v>3.6049026999999997E-2</v>
      </c>
      <c r="CB39">
        <v>3.6049026999999997E-2</v>
      </c>
      <c r="CC39">
        <v>3.6049026999999997E-2</v>
      </c>
      <c r="CD39">
        <v>0.16222062000000001</v>
      </c>
      <c r="CE39">
        <v>3.6049026999999997E-2</v>
      </c>
      <c r="CF39">
        <v>0.180245133</v>
      </c>
      <c r="CG39">
        <v>1.8024512999999999E-2</v>
      </c>
      <c r="CH39">
        <v>1.8024512999999999E-2</v>
      </c>
      <c r="CI39">
        <v>1.8024512999999999E-2</v>
      </c>
      <c r="CJ39">
        <v>0.14419610699999999</v>
      </c>
      <c r="CK39">
        <v>0</v>
      </c>
      <c r="CL39">
        <v>7.2098052999999995E-2</v>
      </c>
      <c r="CM39">
        <v>0.36049026699999998</v>
      </c>
      <c r="CN39">
        <v>3.6770007210000002</v>
      </c>
      <c r="CO39">
        <v>4.3078586879999996</v>
      </c>
      <c r="CP39">
        <v>3.8572458539999999</v>
      </c>
      <c r="CQ39">
        <v>0.306416727</v>
      </c>
      <c r="CR39">
        <v>4.0374909880000001</v>
      </c>
      <c r="CS39">
        <v>9.0122567000000001E-2</v>
      </c>
      <c r="CT39">
        <v>6.1824080749999997</v>
      </c>
      <c r="CU39">
        <v>4.4520547949999996</v>
      </c>
      <c r="CV39">
        <v>2.090843547</v>
      </c>
      <c r="CW39">
        <v>4.7584715209999997</v>
      </c>
      <c r="CX39">
        <v>5.4253785150000002</v>
      </c>
      <c r="CY39">
        <v>1.8024512999999999E-2</v>
      </c>
      <c r="CZ39">
        <v>0.180245133</v>
      </c>
      <c r="DA39">
        <v>3.100216294</v>
      </c>
    </row>
    <row r="40" spans="1:105" x14ac:dyDescent="0.25">
      <c r="A40" t="str">
        <f t="shared" si="0"/>
        <v>52A 4. Cellvibrio</v>
      </c>
      <c r="B40" s="12" t="s">
        <v>31</v>
      </c>
      <c r="C40" s="7">
        <v>2</v>
      </c>
      <c r="D40" s="13" t="s">
        <v>29</v>
      </c>
      <c r="E40" s="14">
        <v>52</v>
      </c>
      <c r="F40" s="10">
        <v>15</v>
      </c>
      <c r="G40" s="17" t="s">
        <v>344</v>
      </c>
      <c r="H40" s="18" t="s">
        <v>349</v>
      </c>
      <c r="I40" s="11">
        <v>3</v>
      </c>
      <c r="J40">
        <f>'[1]FITCR Rel% Transposed'!K40/SUM('[1]FITCR Rel% Transposed'!$K40:$R40)*100</f>
        <v>21.300138312586448</v>
      </c>
      <c r="K40">
        <f>'[1]FITCR Rel% Transposed'!L40/SUM('[1]FITCR Rel% Transposed'!$K40:$R40)*100</f>
        <v>16.044260027662517</v>
      </c>
      <c r="L40">
        <f>'[1]FITCR Rel% Transposed'!M40/SUM('[1]FITCR Rel% Transposed'!$K40:$R40)*100</f>
        <v>9.8201936376210242</v>
      </c>
      <c r="M40">
        <f>'[1]FITCR Rel% Transposed'!N40/SUM('[1]FITCR Rel% Transposed'!$K40:$R40)*100</f>
        <v>20.05532503457815</v>
      </c>
      <c r="N40">
        <f>'[1]FITCR Rel% Transposed'!O40/SUM('[1]FITCR Rel% Transposed'!$K40:$R40)*100</f>
        <v>2.9045643153526974</v>
      </c>
      <c r="O40">
        <f>'[1]FITCR Rel% Transposed'!P40/SUM('[1]FITCR Rel% Transposed'!$K40:$R40)*100</f>
        <v>6.7773167358229607</v>
      </c>
      <c r="P40">
        <f>'[1]FITCR Rel% Transposed'!Q40/SUM('[1]FITCR Rel% Transposed'!$K40:$R40)*100</f>
        <v>4.7026279391424621</v>
      </c>
      <c r="Q40">
        <f>'[1]FITCR Rel% Transposed'!R40/SUM('[1]FITCR Rel% Transposed'!$K40:$R40)*100</f>
        <v>18.39557399723375</v>
      </c>
      <c r="R40">
        <v>25.839885632594708</v>
      </c>
      <c r="S40">
        <v>-0.15784999999999999</v>
      </c>
      <c r="T40">
        <v>1.5791500000000001</v>
      </c>
      <c r="U40">
        <v>4.146073586</v>
      </c>
      <c r="V40">
        <v>0.109829764</v>
      </c>
      <c r="W40">
        <v>10.59857221</v>
      </c>
      <c r="X40">
        <v>6.0131795720000003</v>
      </c>
      <c r="Y40">
        <v>0.54914881900000001</v>
      </c>
      <c r="Z40">
        <v>5.4914881999999998E-2</v>
      </c>
      <c r="AA40">
        <v>0.74135090599999998</v>
      </c>
      <c r="AB40">
        <v>0.19220208699999999</v>
      </c>
      <c r="AC40">
        <v>0.19220208699999999</v>
      </c>
      <c r="AD40">
        <v>1.263042284</v>
      </c>
      <c r="AE40">
        <v>0</v>
      </c>
      <c r="AF40">
        <v>0</v>
      </c>
      <c r="AG40">
        <v>0.43931905500000001</v>
      </c>
      <c r="AH40">
        <v>0.68643602400000003</v>
      </c>
      <c r="AI40">
        <v>0</v>
      </c>
      <c r="AJ40">
        <v>0</v>
      </c>
      <c r="AK40">
        <v>2.7457440999999999E-2</v>
      </c>
      <c r="AL40">
        <v>8.2372322999999997E-2</v>
      </c>
      <c r="AM40">
        <v>8.2372322999999997E-2</v>
      </c>
      <c r="AN40">
        <v>2.7457440999999999E-2</v>
      </c>
      <c r="AO40">
        <v>0</v>
      </c>
      <c r="AP40">
        <v>5.4914881999999998E-2</v>
      </c>
      <c r="AQ40">
        <v>2.7457440999999999E-2</v>
      </c>
      <c r="AR40">
        <v>2.7457440999999999E-2</v>
      </c>
      <c r="AS40">
        <v>2.7457440999999999E-2</v>
      </c>
      <c r="AT40">
        <v>0</v>
      </c>
      <c r="AU40">
        <v>5.4914881999999998E-2</v>
      </c>
      <c r="AV40">
        <v>5.4914881999999998E-2</v>
      </c>
      <c r="AW40">
        <v>5.4914881999999998E-2</v>
      </c>
      <c r="AX40">
        <v>2.7457440999999999E-2</v>
      </c>
      <c r="AY40">
        <v>5.4914881999999998E-2</v>
      </c>
      <c r="AZ40">
        <v>8.2372322999999997E-2</v>
      </c>
      <c r="BA40">
        <v>0.109829764</v>
      </c>
      <c r="BB40">
        <v>8.2372322999999997E-2</v>
      </c>
      <c r="BC40">
        <v>5.4914881999999998E-2</v>
      </c>
      <c r="BD40">
        <v>8.2372322999999997E-2</v>
      </c>
      <c r="BE40">
        <v>2.7457440999999999E-2</v>
      </c>
      <c r="BF40">
        <v>1.619989017</v>
      </c>
      <c r="BG40">
        <v>0.96101043399999997</v>
      </c>
      <c r="BH40">
        <v>0</v>
      </c>
      <c r="BI40">
        <v>0</v>
      </c>
      <c r="BJ40">
        <v>5.4914881999999998E-2</v>
      </c>
      <c r="BK40">
        <v>0.24711696899999999</v>
      </c>
      <c r="BL40">
        <v>0</v>
      </c>
      <c r="BM40">
        <v>0</v>
      </c>
      <c r="BN40">
        <v>2.7457440999999999E-2</v>
      </c>
      <c r="BO40">
        <v>5.4914881999999998E-2</v>
      </c>
      <c r="BP40">
        <v>1.8671059860000001</v>
      </c>
      <c r="BQ40">
        <v>0</v>
      </c>
      <c r="BR40">
        <v>5.4914881999999998E-2</v>
      </c>
      <c r="BS40">
        <v>2.7457440999999999E-2</v>
      </c>
      <c r="BT40">
        <v>2.7457440999999999E-2</v>
      </c>
      <c r="BU40">
        <v>0</v>
      </c>
      <c r="BV40">
        <v>8.2372322999999997E-2</v>
      </c>
      <c r="BW40">
        <v>0</v>
      </c>
      <c r="BX40">
        <v>0</v>
      </c>
      <c r="BY40">
        <v>2.7457440999999999E-2</v>
      </c>
      <c r="BZ40">
        <v>0.109829764</v>
      </c>
      <c r="CA40">
        <v>0</v>
      </c>
      <c r="CB40">
        <v>0</v>
      </c>
      <c r="CC40">
        <v>0.109829764</v>
      </c>
      <c r="CD40">
        <v>5.4914881999999998E-2</v>
      </c>
      <c r="CE40">
        <v>2.7457440999999999E-2</v>
      </c>
      <c r="CF40">
        <v>8.2372322999999997E-2</v>
      </c>
      <c r="CG40">
        <v>0</v>
      </c>
      <c r="CH40">
        <v>0.109829764</v>
      </c>
      <c r="CI40">
        <v>0</v>
      </c>
      <c r="CJ40">
        <v>2.7457440999999999E-2</v>
      </c>
      <c r="CK40">
        <v>0</v>
      </c>
      <c r="CL40">
        <v>2.7457440999999999E-2</v>
      </c>
      <c r="CM40">
        <v>0.54914881900000001</v>
      </c>
      <c r="CN40">
        <v>3.6518396489999998</v>
      </c>
      <c r="CO40">
        <v>3.3498077980000001</v>
      </c>
      <c r="CP40">
        <v>4.530477759</v>
      </c>
      <c r="CQ40">
        <v>0.52169137799999998</v>
      </c>
      <c r="CR40">
        <v>2.7732015379999999</v>
      </c>
      <c r="CS40">
        <v>8.2372322999999997E-2</v>
      </c>
      <c r="CT40">
        <v>8.8412959910000009</v>
      </c>
      <c r="CU40">
        <v>4.0362438220000003</v>
      </c>
      <c r="CV40">
        <v>2.1965952770000001</v>
      </c>
      <c r="CW40">
        <v>4.0087863810000002</v>
      </c>
      <c r="CX40">
        <v>6.0406370130000004</v>
      </c>
      <c r="CY40">
        <v>2.7457440999999999E-2</v>
      </c>
      <c r="CZ40">
        <v>0.16474464599999999</v>
      </c>
      <c r="DA40">
        <v>2.9379461830000002</v>
      </c>
    </row>
    <row r="41" spans="1:105" x14ac:dyDescent="0.25">
      <c r="A41" t="str">
        <f t="shared" si="0"/>
        <v>52C 4. Cellvibrio</v>
      </c>
      <c r="B41" s="12" t="s">
        <v>31</v>
      </c>
      <c r="C41" s="7">
        <v>2</v>
      </c>
      <c r="D41" s="13" t="s">
        <v>30</v>
      </c>
      <c r="E41" s="14">
        <v>52</v>
      </c>
      <c r="F41" s="15">
        <v>150</v>
      </c>
      <c r="G41" s="18" t="s">
        <v>346</v>
      </c>
      <c r="H41" s="18" t="s">
        <v>349</v>
      </c>
      <c r="I41" s="11">
        <v>3</v>
      </c>
      <c r="J41">
        <f>'[1]FITCR Rel% Transposed'!K41/SUM('[1]FITCR Rel% Transposed'!$K41:$R41)*100</f>
        <v>38.90675241157556</v>
      </c>
      <c r="K41">
        <f>'[1]FITCR Rel% Transposed'!L41/SUM('[1]FITCR Rel% Transposed'!$K41:$R41)*100</f>
        <v>7.234726688102894</v>
      </c>
      <c r="L41">
        <f>'[1]FITCR Rel% Transposed'!M41/SUM('[1]FITCR Rel% Transposed'!$K41:$R41)*100</f>
        <v>9.9678456591639861</v>
      </c>
      <c r="M41">
        <f>'[1]FITCR Rel% Transposed'!N41/SUM('[1]FITCR Rel% Transposed'!$K41:$R41)*100</f>
        <v>13.826366559485532</v>
      </c>
      <c r="N41">
        <f>'[1]FITCR Rel% Transposed'!O41/SUM('[1]FITCR Rel% Transposed'!$K41:$R41)*100</f>
        <v>2.733118971061093</v>
      </c>
      <c r="O41">
        <f>'[1]FITCR Rel% Transposed'!P41/SUM('[1]FITCR Rel% Transposed'!$K41:$R41)*100</f>
        <v>3.0546623794212215</v>
      </c>
      <c r="P41">
        <f>'[1]FITCR Rel% Transposed'!Q41/SUM('[1]FITCR Rel% Transposed'!$K41:$R41)*100</f>
        <v>5.1446945337620571</v>
      </c>
      <c r="Q41">
        <f>'[1]FITCR Rel% Transposed'!R41/SUM('[1]FITCR Rel% Transposed'!$K41:$R41)*100</f>
        <v>19.131832797427649</v>
      </c>
      <c r="R41">
        <v>18.26725403817915</v>
      </c>
      <c r="S41">
        <v>0.28334999999999999</v>
      </c>
      <c r="T41">
        <v>0.1318</v>
      </c>
      <c r="U41">
        <v>3.5677029</v>
      </c>
      <c r="V41">
        <v>0.250365116</v>
      </c>
      <c r="W41">
        <v>7.6152722720000003</v>
      </c>
      <c r="X41">
        <v>5.1324848740000002</v>
      </c>
      <c r="Y41">
        <v>0.187773837</v>
      </c>
      <c r="Z41">
        <v>2.0863759999999999E-2</v>
      </c>
      <c r="AA41">
        <v>1.064051742</v>
      </c>
      <c r="AB41">
        <v>4.1727518999999998E-2</v>
      </c>
      <c r="AC41">
        <v>6.2591279E-2</v>
      </c>
      <c r="AD41">
        <v>1.1892343000000001</v>
      </c>
      <c r="AE41">
        <v>0.16691007699999999</v>
      </c>
      <c r="AF41">
        <v>2.0863759999999999E-2</v>
      </c>
      <c r="AG41">
        <v>0.35468391399999999</v>
      </c>
      <c r="AH41">
        <v>0.68850406799999997</v>
      </c>
      <c r="AI41">
        <v>4.1727518999999998E-2</v>
      </c>
      <c r="AJ41">
        <v>0</v>
      </c>
      <c r="AK41">
        <v>0.14604631800000001</v>
      </c>
      <c r="AL41">
        <v>2.0863759999999999E-2</v>
      </c>
      <c r="AM41">
        <v>4.1727518999999998E-2</v>
      </c>
      <c r="AN41">
        <v>0</v>
      </c>
      <c r="AO41">
        <v>4.1727518999999998E-2</v>
      </c>
      <c r="AP41">
        <v>0</v>
      </c>
      <c r="AQ41">
        <v>6.2591279E-2</v>
      </c>
      <c r="AR41">
        <v>0.16691007699999999</v>
      </c>
      <c r="AS41">
        <v>4.1727518999999998E-2</v>
      </c>
      <c r="AT41">
        <v>2.0863759999999999E-2</v>
      </c>
      <c r="AU41">
        <v>4.1727518999999998E-2</v>
      </c>
      <c r="AV41">
        <v>4.1727518999999998E-2</v>
      </c>
      <c r="AW41">
        <v>2.0863759999999999E-2</v>
      </c>
      <c r="AX41">
        <v>4.1727518999999998E-2</v>
      </c>
      <c r="AY41">
        <v>4.1727518999999998E-2</v>
      </c>
      <c r="AZ41">
        <v>4.1727518999999998E-2</v>
      </c>
      <c r="BA41">
        <v>4.1727518999999998E-2</v>
      </c>
      <c r="BB41">
        <v>0.125182558</v>
      </c>
      <c r="BC41">
        <v>6.2591279E-2</v>
      </c>
      <c r="BD41">
        <v>6.2591279E-2</v>
      </c>
      <c r="BE41">
        <v>2.0863759999999999E-2</v>
      </c>
      <c r="BF41">
        <v>1.7734195699999999</v>
      </c>
      <c r="BG41">
        <v>0.14604631800000001</v>
      </c>
      <c r="BH41">
        <v>6.2591279E-2</v>
      </c>
      <c r="BI41">
        <v>0</v>
      </c>
      <c r="BJ41">
        <v>8.3455038999999995E-2</v>
      </c>
      <c r="BK41">
        <v>4.1727518999999998E-2</v>
      </c>
      <c r="BL41">
        <v>0</v>
      </c>
      <c r="BM41">
        <v>0</v>
      </c>
      <c r="BN41">
        <v>0</v>
      </c>
      <c r="BO41">
        <v>4.1727518999999998E-2</v>
      </c>
      <c r="BP41">
        <v>1.585645733</v>
      </c>
      <c r="BQ41">
        <v>4.1727518999999998E-2</v>
      </c>
      <c r="BR41">
        <v>6.2591279E-2</v>
      </c>
      <c r="BS41">
        <v>4.1727518999999998E-2</v>
      </c>
      <c r="BT41">
        <v>6.2591279E-2</v>
      </c>
      <c r="BU41">
        <v>2.0863759999999999E-2</v>
      </c>
      <c r="BV41">
        <v>4.1727518999999998E-2</v>
      </c>
      <c r="BW41">
        <v>6.2591279E-2</v>
      </c>
      <c r="BX41">
        <v>2.0863759999999999E-2</v>
      </c>
      <c r="BY41">
        <v>0</v>
      </c>
      <c r="BZ41">
        <v>4.1727518999999998E-2</v>
      </c>
      <c r="CA41">
        <v>0</v>
      </c>
      <c r="CB41">
        <v>0</v>
      </c>
      <c r="CC41">
        <v>2.0863759999999999E-2</v>
      </c>
      <c r="CD41">
        <v>0.20863759600000001</v>
      </c>
      <c r="CE41">
        <v>2.0863759999999999E-2</v>
      </c>
      <c r="CF41">
        <v>0.187773837</v>
      </c>
      <c r="CG41">
        <v>0</v>
      </c>
      <c r="CH41">
        <v>6.2591279E-2</v>
      </c>
      <c r="CI41">
        <v>6.2591279E-2</v>
      </c>
      <c r="CJ41">
        <v>0.14604631800000001</v>
      </c>
      <c r="CK41">
        <v>4.1727518999999998E-2</v>
      </c>
      <c r="CL41">
        <v>8.3455038999999995E-2</v>
      </c>
      <c r="CM41">
        <v>0.187773837</v>
      </c>
      <c r="CN41">
        <v>3.5677029</v>
      </c>
      <c r="CO41">
        <v>3.9223868140000002</v>
      </c>
      <c r="CP41">
        <v>3.4842478610000001</v>
      </c>
      <c r="CQ41">
        <v>0.14604631800000001</v>
      </c>
      <c r="CR41">
        <v>4.0267056119999998</v>
      </c>
      <c r="CS41">
        <v>0.104318798</v>
      </c>
      <c r="CT41">
        <v>6.3425829330000001</v>
      </c>
      <c r="CU41">
        <v>3.9432505739999999</v>
      </c>
      <c r="CV41">
        <v>2.0446484460000001</v>
      </c>
      <c r="CW41">
        <v>4.8195284789999997</v>
      </c>
      <c r="CX41">
        <v>5.1324848740000002</v>
      </c>
      <c r="CY41">
        <v>4.1727518999999998E-2</v>
      </c>
      <c r="CZ41">
        <v>0.375547674</v>
      </c>
      <c r="DA41">
        <v>3.4216565829999999</v>
      </c>
    </row>
    <row r="42" spans="1:105" x14ac:dyDescent="0.25">
      <c r="A42" t="str">
        <f t="shared" si="0"/>
        <v>11A 5. Trichoderma</v>
      </c>
      <c r="B42" s="12" t="s">
        <v>31</v>
      </c>
      <c r="C42" s="7">
        <v>2</v>
      </c>
      <c r="D42" s="8" t="s">
        <v>18</v>
      </c>
      <c r="E42" s="9">
        <v>11</v>
      </c>
      <c r="F42" s="10">
        <v>15</v>
      </c>
      <c r="G42" s="17" t="s">
        <v>344</v>
      </c>
      <c r="H42" s="18" t="s">
        <v>350</v>
      </c>
      <c r="I42" s="11">
        <v>4</v>
      </c>
      <c r="J42">
        <f>'[1]FITCR Rel% Transposed'!K42/SUM('[1]FITCR Rel% Transposed'!$K42:$R42)*100</f>
        <v>39.453717754172985</v>
      </c>
      <c r="K42">
        <f>'[1]FITCR Rel% Transposed'!L42/SUM('[1]FITCR Rel% Transposed'!$K42:$R42)*100</f>
        <v>11.380880121396054</v>
      </c>
      <c r="L42">
        <f>'[1]FITCR Rel% Transposed'!M42/SUM('[1]FITCR Rel% Transposed'!$K42:$R42)*100</f>
        <v>5.7663125948406666</v>
      </c>
      <c r="M42">
        <f>'[1]FITCR Rel% Transposed'!N42/SUM('[1]FITCR Rel% Transposed'!$K42:$R42)*100</f>
        <v>13.657056145675265</v>
      </c>
      <c r="N42">
        <f>'[1]FITCR Rel% Transposed'!O42/SUM('[1]FITCR Rel% Transposed'!$K42:$R42)*100</f>
        <v>4.8558421851289824</v>
      </c>
      <c r="O42">
        <f>'[1]FITCR Rel% Transposed'!P42/SUM('[1]FITCR Rel% Transposed'!$K42:$R42)*100</f>
        <v>1.8209408194233685</v>
      </c>
      <c r="P42">
        <f>'[1]FITCR Rel% Transposed'!Q42/SUM('[1]FITCR Rel% Transposed'!$K42:$R42)*100</f>
        <v>3.9453717754172981</v>
      </c>
      <c r="Q42">
        <f>'[1]FITCR Rel% Transposed'!R42/SUM('[1]FITCR Rel% Transposed'!$K42:$R42)*100</f>
        <v>19.119878603945367</v>
      </c>
      <c r="R42">
        <v>25.239371888165458</v>
      </c>
      <c r="S42">
        <v>0.31078</v>
      </c>
      <c r="T42">
        <v>-0.22206000000000001</v>
      </c>
      <c r="U42">
        <v>4.0967334419999997</v>
      </c>
      <c r="V42">
        <v>0.64970222</v>
      </c>
      <c r="W42">
        <v>8.6987908320000003</v>
      </c>
      <c r="X42">
        <v>5.5044215850000002</v>
      </c>
      <c r="Y42">
        <v>1.8047284E-2</v>
      </c>
      <c r="Z42">
        <v>0</v>
      </c>
      <c r="AA42">
        <v>0.36094567799999999</v>
      </c>
      <c r="AB42">
        <v>0</v>
      </c>
      <c r="AC42">
        <v>9.0236418999999998E-2</v>
      </c>
      <c r="AD42">
        <v>1.2091680199999999</v>
      </c>
      <c r="AE42">
        <v>5.4141851999999997E-2</v>
      </c>
      <c r="AF42">
        <v>1.8047284E-2</v>
      </c>
      <c r="AG42">
        <v>0.288756542</v>
      </c>
      <c r="AH42">
        <v>0.83017505899999999</v>
      </c>
      <c r="AI42">
        <v>1.8047284E-2</v>
      </c>
      <c r="AJ42">
        <v>0</v>
      </c>
      <c r="AK42">
        <v>0.32485111</v>
      </c>
      <c r="AL42">
        <v>3.6094568E-2</v>
      </c>
      <c r="AM42">
        <v>0.108283703</v>
      </c>
      <c r="AN42">
        <v>0.19852012299999999</v>
      </c>
      <c r="AO42">
        <v>7.2189136000000001E-2</v>
      </c>
      <c r="AP42">
        <v>7.2189136000000001E-2</v>
      </c>
      <c r="AQ42">
        <v>0.162425555</v>
      </c>
      <c r="AR42">
        <v>9.0236418999999998E-2</v>
      </c>
      <c r="AS42">
        <v>0.32485111</v>
      </c>
      <c r="AT42">
        <v>5.4141851999999997E-2</v>
      </c>
      <c r="AU42">
        <v>0.180472839</v>
      </c>
      <c r="AV42">
        <v>0.180472839</v>
      </c>
      <c r="AW42">
        <v>7.2189136000000001E-2</v>
      </c>
      <c r="AX42">
        <v>5.4141851999999997E-2</v>
      </c>
      <c r="AY42">
        <v>1.8047284E-2</v>
      </c>
      <c r="AZ42">
        <v>0.27070925800000001</v>
      </c>
      <c r="BA42">
        <v>0.342898394</v>
      </c>
      <c r="BB42">
        <v>0.23461468999999999</v>
      </c>
      <c r="BC42">
        <v>9.0236418999999998E-2</v>
      </c>
      <c r="BD42">
        <v>3.6094568E-2</v>
      </c>
      <c r="BE42">
        <v>0.19852012299999999</v>
      </c>
      <c r="BF42">
        <v>1.9491066589999999</v>
      </c>
      <c r="BG42">
        <v>3.6094568E-2</v>
      </c>
      <c r="BH42">
        <v>1.8047284E-2</v>
      </c>
      <c r="BI42">
        <v>0</v>
      </c>
      <c r="BJ42">
        <v>1.8047284E-2</v>
      </c>
      <c r="BK42">
        <v>3.6094568E-2</v>
      </c>
      <c r="BL42">
        <v>0</v>
      </c>
      <c r="BM42">
        <v>0</v>
      </c>
      <c r="BN42">
        <v>0</v>
      </c>
      <c r="BO42">
        <v>0</v>
      </c>
      <c r="BP42">
        <v>1.7866811039999999</v>
      </c>
      <c r="BQ42">
        <v>0.19852012299999999</v>
      </c>
      <c r="BR42">
        <v>0</v>
      </c>
      <c r="BS42">
        <v>0</v>
      </c>
      <c r="BT42">
        <v>5.4141851999999997E-2</v>
      </c>
      <c r="BU42">
        <v>1.8047284E-2</v>
      </c>
      <c r="BV42">
        <v>0</v>
      </c>
      <c r="BW42">
        <v>1.8047284E-2</v>
      </c>
      <c r="BX42">
        <v>0</v>
      </c>
      <c r="BY42">
        <v>0</v>
      </c>
      <c r="BZ42">
        <v>9.0236418999999998E-2</v>
      </c>
      <c r="CA42">
        <v>0</v>
      </c>
      <c r="CB42">
        <v>5.4141851999999997E-2</v>
      </c>
      <c r="CC42">
        <v>9.0236418999999998E-2</v>
      </c>
      <c r="CD42">
        <v>0</v>
      </c>
      <c r="CE42">
        <v>0</v>
      </c>
      <c r="CF42">
        <v>9.0236418999999998E-2</v>
      </c>
      <c r="CG42">
        <v>1.8047284E-2</v>
      </c>
      <c r="CH42">
        <v>0</v>
      </c>
      <c r="CI42">
        <v>0</v>
      </c>
      <c r="CJ42">
        <v>0</v>
      </c>
      <c r="CK42">
        <v>3.6094568E-2</v>
      </c>
      <c r="CL42">
        <v>9.0236418999999998E-2</v>
      </c>
      <c r="CM42">
        <v>1.8047284E-2</v>
      </c>
      <c r="CN42">
        <v>4.1869698609999997</v>
      </c>
      <c r="CO42">
        <v>4.6381519579999999</v>
      </c>
      <c r="CP42">
        <v>4.4757264030000004</v>
      </c>
      <c r="CQ42">
        <v>3.6094568E-2</v>
      </c>
      <c r="CR42">
        <v>4.493773687</v>
      </c>
      <c r="CS42">
        <v>3.6094568E-2</v>
      </c>
      <c r="CT42">
        <v>7.6340010830000002</v>
      </c>
      <c r="CU42">
        <v>4.6201046740000002</v>
      </c>
      <c r="CV42">
        <v>2.6709980149999999</v>
      </c>
      <c r="CW42">
        <v>5.558563436</v>
      </c>
      <c r="CX42">
        <v>5.558563436</v>
      </c>
      <c r="CY42">
        <v>1.8047284E-2</v>
      </c>
      <c r="CZ42">
        <v>0.469229381</v>
      </c>
      <c r="DA42">
        <v>3.4109366539999999</v>
      </c>
    </row>
    <row r="43" spans="1:105" x14ac:dyDescent="0.25">
      <c r="A43" t="str">
        <f t="shared" si="0"/>
        <v>11C 5. Trichoderma</v>
      </c>
      <c r="B43" s="12" t="s">
        <v>31</v>
      </c>
      <c r="C43" s="7">
        <v>2</v>
      </c>
      <c r="D43" s="13" t="s">
        <v>21</v>
      </c>
      <c r="E43" s="14">
        <v>11</v>
      </c>
      <c r="F43" s="15">
        <v>150</v>
      </c>
      <c r="G43" s="18" t="s">
        <v>346</v>
      </c>
      <c r="H43" s="18" t="s">
        <v>350</v>
      </c>
      <c r="I43" s="11">
        <v>4</v>
      </c>
      <c r="J43">
        <f>'[1]FITCR Rel% Transposed'!K43/SUM('[1]FITCR Rel% Transposed'!$K43:$R43)*100</f>
        <v>28.373702422145332</v>
      </c>
      <c r="K43">
        <f>'[1]FITCR Rel% Transposed'!L43/SUM('[1]FITCR Rel% Transposed'!$K43:$R43)*100</f>
        <v>8.7658592848904267</v>
      </c>
      <c r="L43">
        <f>'[1]FITCR Rel% Transposed'!M43/SUM('[1]FITCR Rel% Transposed'!$K43:$R43)*100</f>
        <v>5.1903114186851207</v>
      </c>
      <c r="M43">
        <f>'[1]FITCR Rel% Transposed'!N43/SUM('[1]FITCR Rel% Transposed'!$K43:$R43)*100</f>
        <v>12.341407151095732</v>
      </c>
      <c r="N43">
        <f>'[1]FITCR Rel% Transposed'!O43/SUM('[1]FITCR Rel% Transposed'!$K43:$R43)*100</f>
        <v>2.7681660899653981</v>
      </c>
      <c r="O43">
        <f>'[1]FITCR Rel% Transposed'!P43/SUM('[1]FITCR Rel% Transposed'!$K43:$R43)*100</f>
        <v>1.2687427912341407</v>
      </c>
      <c r="P43">
        <f>'[1]FITCR Rel% Transposed'!Q43/SUM('[1]FITCR Rel% Transposed'!$K43:$R43)*100</f>
        <v>7.7277970011534025</v>
      </c>
      <c r="Q43">
        <f>'[1]FITCR Rel% Transposed'!R43/SUM('[1]FITCR Rel% Transposed'!$K43:$R43)*100</f>
        <v>33.564013840830448</v>
      </c>
      <c r="R43">
        <v>31.04189044038668</v>
      </c>
      <c r="S43">
        <v>-1.06532</v>
      </c>
      <c r="T43">
        <v>-0.28192</v>
      </c>
      <c r="U43">
        <v>3.5821422269999998</v>
      </c>
      <c r="V43">
        <v>0.35292041600000001</v>
      </c>
      <c r="W43">
        <v>8.0642315159999995</v>
      </c>
      <c r="X43">
        <v>6.5113816829999998</v>
      </c>
      <c r="Y43">
        <v>8.8230104000000004E-2</v>
      </c>
      <c r="Z43">
        <v>0</v>
      </c>
      <c r="AA43">
        <v>0.22939827099999999</v>
      </c>
      <c r="AB43">
        <v>3.5292042000000003E-2</v>
      </c>
      <c r="AC43">
        <v>8.8230104000000004E-2</v>
      </c>
      <c r="AD43">
        <v>1.411681666</v>
      </c>
      <c r="AE43">
        <v>0.158814187</v>
      </c>
      <c r="AF43">
        <v>3.5292042000000003E-2</v>
      </c>
      <c r="AG43">
        <v>0.29998235400000001</v>
      </c>
      <c r="AH43">
        <v>0.84700899900000004</v>
      </c>
      <c r="AI43">
        <v>1.7646021000000001E-2</v>
      </c>
      <c r="AJ43">
        <v>0</v>
      </c>
      <c r="AK43">
        <v>0.105876125</v>
      </c>
      <c r="AL43">
        <v>7.0584083000000006E-2</v>
      </c>
      <c r="AM43">
        <v>0.17646020800000001</v>
      </c>
      <c r="AN43">
        <v>7.0584083000000006E-2</v>
      </c>
      <c r="AO43">
        <v>0.105876125</v>
      </c>
      <c r="AP43">
        <v>0.105876125</v>
      </c>
      <c r="AQ43">
        <v>0.123522146</v>
      </c>
      <c r="AR43">
        <v>0.28233633299999999</v>
      </c>
      <c r="AS43">
        <v>5.2938062000000001E-2</v>
      </c>
      <c r="AT43">
        <v>7.0584083000000006E-2</v>
      </c>
      <c r="AU43">
        <v>0.123522146</v>
      </c>
      <c r="AV43">
        <v>0.123522146</v>
      </c>
      <c r="AW43">
        <v>5.2938062000000001E-2</v>
      </c>
      <c r="AX43">
        <v>1.7646021000000001E-2</v>
      </c>
      <c r="AY43">
        <v>5.2938062000000001E-2</v>
      </c>
      <c r="AZ43">
        <v>3.5292042000000003E-2</v>
      </c>
      <c r="BA43">
        <v>0.123522146</v>
      </c>
      <c r="BB43">
        <v>0.17646020800000001</v>
      </c>
      <c r="BC43">
        <v>5.2938062000000001E-2</v>
      </c>
      <c r="BD43">
        <v>3.5292042000000003E-2</v>
      </c>
      <c r="BE43">
        <v>1.7646021000000001E-2</v>
      </c>
      <c r="BF43">
        <v>3.1939297689999999</v>
      </c>
      <c r="BG43">
        <v>8.8230104000000004E-2</v>
      </c>
      <c r="BH43">
        <v>0</v>
      </c>
      <c r="BI43">
        <v>0</v>
      </c>
      <c r="BJ43">
        <v>1.7646021000000001E-2</v>
      </c>
      <c r="BK43">
        <v>0.105876125</v>
      </c>
      <c r="BL43">
        <v>0</v>
      </c>
      <c r="BM43">
        <v>0</v>
      </c>
      <c r="BN43">
        <v>0</v>
      </c>
      <c r="BO43">
        <v>3.5292042000000003E-2</v>
      </c>
      <c r="BP43">
        <v>1.8175401449999999</v>
      </c>
      <c r="BQ43">
        <v>8.8230104000000004E-2</v>
      </c>
      <c r="BR43">
        <v>0</v>
      </c>
      <c r="BS43">
        <v>1.7646021000000001E-2</v>
      </c>
      <c r="BT43">
        <v>0</v>
      </c>
      <c r="BU43">
        <v>1.7646021000000001E-2</v>
      </c>
      <c r="BV43">
        <v>0</v>
      </c>
      <c r="BW43">
        <v>0</v>
      </c>
      <c r="BX43">
        <v>0</v>
      </c>
      <c r="BY43">
        <v>0</v>
      </c>
      <c r="BZ43">
        <v>3.5292042000000003E-2</v>
      </c>
      <c r="CA43">
        <v>0</v>
      </c>
      <c r="CB43">
        <v>1.7646021000000001E-2</v>
      </c>
      <c r="CC43">
        <v>7.0584083000000006E-2</v>
      </c>
      <c r="CD43">
        <v>1.7646021000000001E-2</v>
      </c>
      <c r="CE43">
        <v>0</v>
      </c>
      <c r="CF43">
        <v>5.2938062000000001E-2</v>
      </c>
      <c r="CG43">
        <v>1.7646021000000001E-2</v>
      </c>
      <c r="CH43">
        <v>0</v>
      </c>
      <c r="CI43">
        <v>1.7646021000000001E-2</v>
      </c>
      <c r="CJ43">
        <v>1.7646021000000001E-2</v>
      </c>
      <c r="CK43">
        <v>1.7646021000000001E-2</v>
      </c>
      <c r="CL43">
        <v>1.7646021000000001E-2</v>
      </c>
      <c r="CM43">
        <v>8.8230104000000004E-2</v>
      </c>
      <c r="CN43">
        <v>7.8524792659999996</v>
      </c>
      <c r="CO43">
        <v>5.57614258</v>
      </c>
      <c r="CP43">
        <v>3.1586377269999999</v>
      </c>
      <c r="CQ43">
        <v>0.123522146</v>
      </c>
      <c r="CR43">
        <v>3.9880007059999998</v>
      </c>
      <c r="CS43">
        <v>5.2938062000000001E-2</v>
      </c>
      <c r="CT43">
        <v>6.9172401619999997</v>
      </c>
      <c r="CU43">
        <v>4.6585494970000001</v>
      </c>
      <c r="CV43">
        <v>2.3998588320000001</v>
      </c>
      <c r="CW43">
        <v>5.293806247</v>
      </c>
      <c r="CX43">
        <v>6.5290277039999998</v>
      </c>
      <c r="CY43">
        <v>3.5292042000000003E-2</v>
      </c>
      <c r="CZ43">
        <v>0.22939827099999999</v>
      </c>
      <c r="DA43">
        <v>3.5997882479999999</v>
      </c>
    </row>
    <row r="44" spans="1:105" x14ac:dyDescent="0.25">
      <c r="A44" t="str">
        <f t="shared" si="0"/>
        <v>13A 5. Trichoderma</v>
      </c>
      <c r="B44" s="12" t="s">
        <v>31</v>
      </c>
      <c r="C44" s="7">
        <v>2</v>
      </c>
      <c r="D44" s="13" t="s">
        <v>23</v>
      </c>
      <c r="E44" s="14">
        <v>13</v>
      </c>
      <c r="F44" s="10">
        <v>15</v>
      </c>
      <c r="G44" s="17" t="s">
        <v>344</v>
      </c>
      <c r="H44" s="18" t="s">
        <v>350</v>
      </c>
      <c r="I44" s="11">
        <v>4</v>
      </c>
      <c r="J44">
        <f>'[1]FITCR Rel% Transposed'!K44/SUM('[1]FITCR Rel% Transposed'!$K44:$R44)*100</f>
        <v>40.209790209790214</v>
      </c>
      <c r="K44">
        <f>'[1]FITCR Rel% Transposed'!L44/SUM('[1]FITCR Rel% Transposed'!$K44:$R44)*100</f>
        <v>11.188811188811188</v>
      </c>
      <c r="L44">
        <f>'[1]FITCR Rel% Transposed'!M44/SUM('[1]FITCR Rel% Transposed'!$K44:$R44)*100</f>
        <v>7.6923076923076925</v>
      </c>
      <c r="M44">
        <f>'[1]FITCR Rel% Transposed'!N44/SUM('[1]FITCR Rel% Transposed'!$K44:$R44)*100</f>
        <v>13.986013986013987</v>
      </c>
      <c r="N44">
        <f>'[1]FITCR Rel% Transposed'!O44/SUM('[1]FITCR Rel% Transposed'!$K44:$R44)*100</f>
        <v>4.5454545454545459</v>
      </c>
      <c r="O44">
        <f>'[1]FITCR Rel% Transposed'!P44/SUM('[1]FITCR Rel% Transposed'!$K44:$R44)*100</f>
        <v>2.6223776223776225</v>
      </c>
      <c r="P44">
        <f>'[1]FITCR Rel% Transposed'!Q44/SUM('[1]FITCR Rel% Transposed'!$K44:$R44)*100</f>
        <v>1.7482517482517483</v>
      </c>
      <c r="Q44">
        <f>'[1]FITCR Rel% Transposed'!R44/SUM('[1]FITCR Rel% Transposed'!$K44:$R44)*100</f>
        <v>18.006993006993007</v>
      </c>
      <c r="R44">
        <v>26.118721461187214</v>
      </c>
      <c r="S44">
        <v>0.53273999999999999</v>
      </c>
      <c r="T44">
        <v>9.2490000000000003E-2</v>
      </c>
      <c r="U44">
        <v>4.021795537</v>
      </c>
      <c r="V44">
        <v>0.492994292</v>
      </c>
      <c r="W44">
        <v>10.119356509999999</v>
      </c>
      <c r="X44">
        <v>5.6824078880000002</v>
      </c>
      <c r="Y44">
        <v>0.12973534</v>
      </c>
      <c r="Z44">
        <v>7.7841203999999997E-2</v>
      </c>
      <c r="AA44">
        <v>0.31136481599999999</v>
      </c>
      <c r="AB44">
        <v>2.5947068E-2</v>
      </c>
      <c r="AC44">
        <v>0.103788272</v>
      </c>
      <c r="AD44">
        <v>1.1935651270000001</v>
      </c>
      <c r="AE44">
        <v>2.5947068E-2</v>
      </c>
      <c r="AF44">
        <v>0</v>
      </c>
      <c r="AG44">
        <v>0.33731188400000001</v>
      </c>
      <c r="AH44">
        <v>0.70057083499999995</v>
      </c>
      <c r="AI44">
        <v>0</v>
      </c>
      <c r="AJ44">
        <v>0</v>
      </c>
      <c r="AK44">
        <v>0.103788272</v>
      </c>
      <c r="AL44">
        <v>7.7841203999999997E-2</v>
      </c>
      <c r="AM44">
        <v>0.15568240799999999</v>
      </c>
      <c r="AN44">
        <v>5.1894136E-2</v>
      </c>
      <c r="AO44">
        <v>2.5947068E-2</v>
      </c>
      <c r="AP44">
        <v>0</v>
      </c>
      <c r="AQ44">
        <v>2.5947068E-2</v>
      </c>
      <c r="AR44">
        <v>0.207576544</v>
      </c>
      <c r="AS44">
        <v>0.18162947600000001</v>
      </c>
      <c r="AT44">
        <v>2.5947068E-2</v>
      </c>
      <c r="AU44">
        <v>0.38920601999999999</v>
      </c>
      <c r="AV44">
        <v>0.38920601999999999</v>
      </c>
      <c r="AW44">
        <v>0.103788272</v>
      </c>
      <c r="AX44">
        <v>5.1894136E-2</v>
      </c>
      <c r="AY44">
        <v>5.1894136E-2</v>
      </c>
      <c r="AZ44">
        <v>7.7841203999999997E-2</v>
      </c>
      <c r="BA44">
        <v>0.103788272</v>
      </c>
      <c r="BB44">
        <v>0.103788272</v>
      </c>
      <c r="BC44">
        <v>5.1894136E-2</v>
      </c>
      <c r="BD44">
        <v>2.5947068E-2</v>
      </c>
      <c r="BE44">
        <v>0.103788272</v>
      </c>
      <c r="BF44">
        <v>1.6606123509999999</v>
      </c>
      <c r="BG44">
        <v>7.7841203999999997E-2</v>
      </c>
      <c r="BH44">
        <v>0</v>
      </c>
      <c r="BI44">
        <v>2.5947068E-2</v>
      </c>
      <c r="BJ44">
        <v>7.7841203999999997E-2</v>
      </c>
      <c r="BK44">
        <v>2.5947068E-2</v>
      </c>
      <c r="BL44">
        <v>2.5947068E-2</v>
      </c>
      <c r="BM44">
        <v>0</v>
      </c>
      <c r="BN44">
        <v>2.5947068E-2</v>
      </c>
      <c r="BO44">
        <v>0.103788272</v>
      </c>
      <c r="BP44">
        <v>0.98598858300000003</v>
      </c>
      <c r="BQ44">
        <v>0.28541774800000003</v>
      </c>
      <c r="BR44">
        <v>2.5947068E-2</v>
      </c>
      <c r="BS44">
        <v>2.5947068E-2</v>
      </c>
      <c r="BT44">
        <v>2.5947068E-2</v>
      </c>
      <c r="BU44">
        <v>0</v>
      </c>
      <c r="BV44">
        <v>2.5947068E-2</v>
      </c>
      <c r="BW44">
        <v>0</v>
      </c>
      <c r="BX44">
        <v>2.5947068E-2</v>
      </c>
      <c r="BY44">
        <v>0</v>
      </c>
      <c r="BZ44">
        <v>0.15568240799999999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0.103788272</v>
      </c>
      <c r="CG44">
        <v>0</v>
      </c>
      <c r="CH44">
        <v>0</v>
      </c>
      <c r="CI44">
        <v>0</v>
      </c>
      <c r="CJ44">
        <v>0</v>
      </c>
      <c r="CK44">
        <v>5.1894136E-2</v>
      </c>
      <c r="CL44">
        <v>0.12973534</v>
      </c>
      <c r="CM44">
        <v>0.12973534</v>
      </c>
      <c r="CN44">
        <v>3.8401660610000001</v>
      </c>
      <c r="CO44">
        <v>4.6445251689999996</v>
      </c>
      <c r="CP44">
        <v>4.4110015569999996</v>
      </c>
      <c r="CQ44">
        <v>0.12973534</v>
      </c>
      <c r="CR44">
        <v>4.6445251689999996</v>
      </c>
      <c r="CS44">
        <v>0</v>
      </c>
      <c r="CT44">
        <v>8.1992734820000006</v>
      </c>
      <c r="CU44">
        <v>4.1774779449999997</v>
      </c>
      <c r="CV44">
        <v>2.2055007780000002</v>
      </c>
      <c r="CW44">
        <v>5.708354956</v>
      </c>
      <c r="CX44">
        <v>5.6824078880000002</v>
      </c>
      <c r="CY44">
        <v>2.5947068E-2</v>
      </c>
      <c r="CZ44">
        <v>0.415153088</v>
      </c>
      <c r="DA44">
        <v>3.4509600420000002</v>
      </c>
    </row>
    <row r="45" spans="1:105" x14ac:dyDescent="0.25">
      <c r="A45" t="str">
        <f t="shared" si="0"/>
        <v>13C 5. Trichoderma</v>
      </c>
      <c r="B45" s="12" t="s">
        <v>31</v>
      </c>
      <c r="C45" s="7">
        <v>2</v>
      </c>
      <c r="D45" s="13" t="s">
        <v>24</v>
      </c>
      <c r="E45" s="14">
        <v>13</v>
      </c>
      <c r="F45" s="15">
        <v>150</v>
      </c>
      <c r="G45" s="18" t="s">
        <v>346</v>
      </c>
      <c r="H45" s="18" t="s">
        <v>350</v>
      </c>
      <c r="I45" s="11">
        <v>4</v>
      </c>
      <c r="J45">
        <f>'[1]FITCR Rel% Transposed'!K45/SUM('[1]FITCR Rel% Transposed'!$K45:$R45)*100</f>
        <v>35.364041604754824</v>
      </c>
      <c r="K45">
        <f>'[1]FITCR Rel% Transposed'!L45/SUM('[1]FITCR Rel% Transposed'!$K45:$R45)*100</f>
        <v>9.3610698365527494</v>
      </c>
      <c r="L45">
        <f>'[1]FITCR Rel% Transposed'!M45/SUM('[1]FITCR Rel% Transposed'!$K45:$R45)*100</f>
        <v>6.5378900445765238</v>
      </c>
      <c r="M45">
        <f>'[1]FITCR Rel% Transposed'!N45/SUM('[1]FITCR Rel% Transposed'!$K45:$R45)*100</f>
        <v>13.224368499257059</v>
      </c>
      <c r="N45">
        <f>'[1]FITCR Rel% Transposed'!O45/SUM('[1]FITCR Rel% Transposed'!$K45:$R45)*100</f>
        <v>4.1604754829123332</v>
      </c>
      <c r="O45">
        <f>'[1]FITCR Rel% Transposed'!P45/SUM('[1]FITCR Rel% Transposed'!$K45:$R45)*100</f>
        <v>2.823179791976226</v>
      </c>
      <c r="P45">
        <f>'[1]FITCR Rel% Transposed'!Q45/SUM('[1]FITCR Rel% Transposed'!$K45:$R45)*100</f>
        <v>3.4175334323922733</v>
      </c>
      <c r="Q45">
        <f>'[1]FITCR Rel% Transposed'!R45/SUM('[1]FITCR Rel% Transposed'!$K45:$R45)*100</f>
        <v>25.111441307578009</v>
      </c>
      <c r="R45">
        <v>24.544128373450036</v>
      </c>
      <c r="S45">
        <v>-0.15590999999999999</v>
      </c>
      <c r="T45">
        <v>-0.12683</v>
      </c>
      <c r="U45">
        <v>4.1857193109999997</v>
      </c>
      <c r="V45">
        <v>0.29897995100000002</v>
      </c>
      <c r="W45">
        <v>8.4066127329999993</v>
      </c>
      <c r="X45">
        <v>5.1002462189999997</v>
      </c>
      <c r="Y45">
        <v>1.7587056E-2</v>
      </c>
      <c r="Z45">
        <v>1.7587056E-2</v>
      </c>
      <c r="AA45">
        <v>0.59795990200000004</v>
      </c>
      <c r="AB45">
        <v>0.10552233599999999</v>
      </c>
      <c r="AC45">
        <v>3.5174112E-2</v>
      </c>
      <c r="AD45">
        <v>1.741118537</v>
      </c>
      <c r="AE45">
        <v>0.15828350299999999</v>
      </c>
      <c r="AF45">
        <v>3.5174112E-2</v>
      </c>
      <c r="AG45">
        <v>0.21104467099999999</v>
      </c>
      <c r="AH45">
        <v>0.52761167799999997</v>
      </c>
      <c r="AI45">
        <v>0</v>
      </c>
      <c r="AJ45">
        <v>1.7587056E-2</v>
      </c>
      <c r="AK45">
        <v>0.123109391</v>
      </c>
      <c r="AL45">
        <v>3.5174112E-2</v>
      </c>
      <c r="AM45">
        <v>7.0348224000000001E-2</v>
      </c>
      <c r="AN45">
        <v>3.5174112E-2</v>
      </c>
      <c r="AO45">
        <v>1.7587056E-2</v>
      </c>
      <c r="AP45">
        <v>1.7587056E-2</v>
      </c>
      <c r="AQ45">
        <v>7.0348224000000001E-2</v>
      </c>
      <c r="AR45">
        <v>5.2761167999999997E-2</v>
      </c>
      <c r="AS45">
        <v>0.10552233599999999</v>
      </c>
      <c r="AT45">
        <v>3.5174112E-2</v>
      </c>
      <c r="AU45">
        <v>0.10552233599999999</v>
      </c>
      <c r="AV45">
        <v>0.10552233599999999</v>
      </c>
      <c r="AW45">
        <v>7.0348224000000001E-2</v>
      </c>
      <c r="AX45">
        <v>0</v>
      </c>
      <c r="AY45">
        <v>1.7587056E-2</v>
      </c>
      <c r="AZ45">
        <v>1.7587056E-2</v>
      </c>
      <c r="BA45">
        <v>0.10552233599999999</v>
      </c>
      <c r="BB45">
        <v>0.10552233599999999</v>
      </c>
      <c r="BC45">
        <v>1.7587056E-2</v>
      </c>
      <c r="BD45">
        <v>0</v>
      </c>
      <c r="BE45">
        <v>3.5174112E-2</v>
      </c>
      <c r="BF45">
        <v>2.6556454450000002</v>
      </c>
      <c r="BG45">
        <v>3.5174112E-2</v>
      </c>
      <c r="BH45">
        <v>0</v>
      </c>
      <c r="BI45">
        <v>0</v>
      </c>
      <c r="BJ45">
        <v>3.5174112E-2</v>
      </c>
      <c r="BK45">
        <v>8.7935280000000005E-2</v>
      </c>
      <c r="BL45">
        <v>1.7587056E-2</v>
      </c>
      <c r="BM45">
        <v>0</v>
      </c>
      <c r="BN45">
        <v>0</v>
      </c>
      <c r="BO45">
        <v>5.2761167999999997E-2</v>
      </c>
      <c r="BP45">
        <v>1.7762926489999999</v>
      </c>
      <c r="BQ45">
        <v>7.0348224000000001E-2</v>
      </c>
      <c r="BR45">
        <v>0</v>
      </c>
      <c r="BS45">
        <v>1.7587056E-2</v>
      </c>
      <c r="BT45">
        <v>3.5174112E-2</v>
      </c>
      <c r="BU45">
        <v>1.7587056E-2</v>
      </c>
      <c r="BV45">
        <v>0</v>
      </c>
      <c r="BW45">
        <v>0</v>
      </c>
      <c r="BX45">
        <v>1.7587056E-2</v>
      </c>
      <c r="BY45">
        <v>1.7587056E-2</v>
      </c>
      <c r="BZ45">
        <v>0.22863172700000001</v>
      </c>
      <c r="CA45">
        <v>0</v>
      </c>
      <c r="CB45">
        <v>0</v>
      </c>
      <c r="CC45">
        <v>0.123109391</v>
      </c>
      <c r="CD45">
        <v>0</v>
      </c>
      <c r="CE45">
        <v>0</v>
      </c>
      <c r="CF45">
        <v>0</v>
      </c>
      <c r="CG45">
        <v>1.7587056E-2</v>
      </c>
      <c r="CH45">
        <v>0</v>
      </c>
      <c r="CI45">
        <v>0</v>
      </c>
      <c r="CJ45">
        <v>0</v>
      </c>
      <c r="CK45">
        <v>3.5174112E-2</v>
      </c>
      <c r="CL45">
        <v>3.5174112E-2</v>
      </c>
      <c r="CM45">
        <v>1.7587056E-2</v>
      </c>
      <c r="CN45">
        <v>3.869152304</v>
      </c>
      <c r="CO45">
        <v>5.2409426659999996</v>
      </c>
      <c r="CP45">
        <v>4.0450228629999998</v>
      </c>
      <c r="CQ45">
        <v>1.7587056E-2</v>
      </c>
      <c r="CR45">
        <v>3.88673936</v>
      </c>
      <c r="CS45">
        <v>0</v>
      </c>
      <c r="CT45">
        <v>7.1755188179999996</v>
      </c>
      <c r="CU45">
        <v>6.788603588</v>
      </c>
      <c r="CV45">
        <v>3.0601477309999998</v>
      </c>
      <c r="CW45">
        <v>7.4041505450000002</v>
      </c>
      <c r="CX45">
        <v>5.1002462189999997</v>
      </c>
      <c r="CY45">
        <v>3.5174112E-2</v>
      </c>
      <c r="CZ45">
        <v>0.21104467099999999</v>
      </c>
      <c r="DA45">
        <v>3.4822370739999999</v>
      </c>
    </row>
    <row r="46" spans="1:105" x14ac:dyDescent="0.25">
      <c r="A46" t="str">
        <f t="shared" si="0"/>
        <v>26A 5. Trichoderma</v>
      </c>
      <c r="B46" s="12" t="s">
        <v>31</v>
      </c>
      <c r="C46" s="7">
        <v>2</v>
      </c>
      <c r="D46" s="13" t="s">
        <v>25</v>
      </c>
      <c r="E46" s="14">
        <v>26</v>
      </c>
      <c r="F46" s="10">
        <v>15</v>
      </c>
      <c r="G46" s="17" t="s">
        <v>344</v>
      </c>
      <c r="H46" s="18" t="s">
        <v>350</v>
      </c>
      <c r="I46" s="11">
        <v>4</v>
      </c>
      <c r="J46">
        <f>'[1]FITCR Rel% Transposed'!K46/SUM('[1]FITCR Rel% Transposed'!$K46:$R46)*100</f>
        <v>30.635118306351185</v>
      </c>
      <c r="K46">
        <f>'[1]FITCR Rel% Transposed'!L46/SUM('[1]FITCR Rel% Transposed'!$K46:$R46)*100</f>
        <v>11.207970112079698</v>
      </c>
      <c r="L46">
        <f>'[1]FITCR Rel% Transposed'!M46/SUM('[1]FITCR Rel% Transposed'!$K46:$R46)*100</f>
        <v>6.9738480697384793</v>
      </c>
      <c r="M46">
        <f>'[1]FITCR Rel% Transposed'!N46/SUM('[1]FITCR Rel% Transposed'!$K46:$R46)*100</f>
        <v>12.20423412204234</v>
      </c>
      <c r="N46">
        <f>'[1]FITCR Rel% Transposed'!O46/SUM('[1]FITCR Rel% Transposed'!$K46:$R46)*100</f>
        <v>4.4831880448318797</v>
      </c>
      <c r="O46">
        <f>'[1]FITCR Rel% Transposed'!P46/SUM('[1]FITCR Rel% Transposed'!$K46:$R46)*100</f>
        <v>2.4906600249066</v>
      </c>
      <c r="P46">
        <f>'[1]FITCR Rel% Transposed'!Q46/SUM('[1]FITCR Rel% Transposed'!$K46:$R46)*100</f>
        <v>5.1058530510585305</v>
      </c>
      <c r="Q46">
        <f>'[1]FITCR Rel% Transposed'!R46/SUM('[1]FITCR Rel% Transposed'!$K46:$R46)*100</f>
        <v>26.89912826899128</v>
      </c>
      <c r="R46">
        <v>28.658101356174164</v>
      </c>
      <c r="S46">
        <v>-0.48497000000000001</v>
      </c>
      <c r="T46">
        <v>-2.9329999999999998E-2</v>
      </c>
      <c r="U46">
        <v>3.634926906</v>
      </c>
      <c r="V46">
        <v>0.37534571300000003</v>
      </c>
      <c r="W46">
        <v>11.49743185</v>
      </c>
      <c r="X46">
        <v>6.0450414859999997</v>
      </c>
      <c r="Y46">
        <v>0.13828526299999999</v>
      </c>
      <c r="Z46">
        <v>0</v>
      </c>
      <c r="AA46">
        <v>0.217305413</v>
      </c>
      <c r="AB46">
        <v>1.9755037999999999E-2</v>
      </c>
      <c r="AC46">
        <v>0.13828526299999999</v>
      </c>
      <c r="AD46">
        <v>1.1457921769999999</v>
      </c>
      <c r="AE46">
        <v>0.23706045000000001</v>
      </c>
      <c r="AF46">
        <v>5.9265113000000001E-2</v>
      </c>
      <c r="AG46">
        <v>0.217305413</v>
      </c>
      <c r="AH46">
        <v>0.414855788</v>
      </c>
      <c r="AI46">
        <v>1.9755037999999999E-2</v>
      </c>
      <c r="AJ46">
        <v>0</v>
      </c>
      <c r="AK46">
        <v>0.118530225</v>
      </c>
      <c r="AL46">
        <v>3.9510074999999999E-2</v>
      </c>
      <c r="AM46">
        <v>0.23706045000000001</v>
      </c>
      <c r="AN46">
        <v>0</v>
      </c>
      <c r="AO46">
        <v>0.25681548799999998</v>
      </c>
      <c r="AP46">
        <v>5.9265113000000001E-2</v>
      </c>
      <c r="AQ46">
        <v>5.9265113000000001E-2</v>
      </c>
      <c r="AR46">
        <v>0.29632556300000001</v>
      </c>
      <c r="AS46">
        <v>0.118530225</v>
      </c>
      <c r="AT46">
        <v>9.8775188E-2</v>
      </c>
      <c r="AU46">
        <v>0.118530225</v>
      </c>
      <c r="AV46">
        <v>0.118530225</v>
      </c>
      <c r="AW46">
        <v>0.23706045000000001</v>
      </c>
      <c r="AX46">
        <v>0.27657052500000001</v>
      </c>
      <c r="AY46">
        <v>9.8775188E-2</v>
      </c>
      <c r="AZ46">
        <v>9.8775188E-2</v>
      </c>
      <c r="BA46">
        <v>0.118530225</v>
      </c>
      <c r="BB46">
        <v>0.13828526299999999</v>
      </c>
      <c r="BC46">
        <v>3.9510074999999999E-2</v>
      </c>
      <c r="BD46">
        <v>3.9510074999999999E-2</v>
      </c>
      <c r="BE46">
        <v>0.13828526299999999</v>
      </c>
      <c r="BF46">
        <v>2.1335440540000001</v>
      </c>
      <c r="BG46">
        <v>9.8775188E-2</v>
      </c>
      <c r="BH46">
        <v>0</v>
      </c>
      <c r="BI46">
        <v>0</v>
      </c>
      <c r="BJ46">
        <v>7.9020149999999997E-2</v>
      </c>
      <c r="BK46">
        <v>7.9020149999999997E-2</v>
      </c>
      <c r="BL46">
        <v>0</v>
      </c>
      <c r="BM46">
        <v>0</v>
      </c>
      <c r="BN46">
        <v>0</v>
      </c>
      <c r="BO46">
        <v>3.9510074999999999E-2</v>
      </c>
      <c r="BP46">
        <v>1.0272619519999999</v>
      </c>
      <c r="BQ46">
        <v>0.39510075099999997</v>
      </c>
      <c r="BR46">
        <v>0</v>
      </c>
      <c r="BS46">
        <v>3.9510074999999999E-2</v>
      </c>
      <c r="BT46">
        <v>7.9020149999999997E-2</v>
      </c>
      <c r="BU46">
        <v>1.9755037999999999E-2</v>
      </c>
      <c r="BV46">
        <v>0</v>
      </c>
      <c r="BW46">
        <v>0</v>
      </c>
      <c r="BX46">
        <v>1.9755037999999999E-2</v>
      </c>
      <c r="BY46">
        <v>0</v>
      </c>
      <c r="BZ46">
        <v>7.9020149999999997E-2</v>
      </c>
      <c r="CA46">
        <v>0</v>
      </c>
      <c r="CB46">
        <v>0</v>
      </c>
      <c r="CC46">
        <v>9.8775188E-2</v>
      </c>
      <c r="CD46">
        <v>0</v>
      </c>
      <c r="CE46">
        <v>0</v>
      </c>
      <c r="CF46">
        <v>1.9755037999999999E-2</v>
      </c>
      <c r="CG46">
        <v>9.8775188E-2</v>
      </c>
      <c r="CH46">
        <v>0</v>
      </c>
      <c r="CI46">
        <v>0</v>
      </c>
      <c r="CJ46">
        <v>0</v>
      </c>
      <c r="CK46">
        <v>1.9755037999999999E-2</v>
      </c>
      <c r="CL46">
        <v>1.9755037999999999E-2</v>
      </c>
      <c r="CM46">
        <v>0.13828526299999999</v>
      </c>
      <c r="CN46">
        <v>7.2105886999999997</v>
      </c>
      <c r="CO46">
        <v>4.7016989330000003</v>
      </c>
      <c r="CP46">
        <v>3.0225207429999998</v>
      </c>
      <c r="CQ46">
        <v>9.8775188E-2</v>
      </c>
      <c r="CR46">
        <v>3.378111418</v>
      </c>
      <c r="CS46">
        <v>5.9265113000000001E-2</v>
      </c>
      <c r="CT46">
        <v>7.9810351639999997</v>
      </c>
      <c r="CU46">
        <v>6.321612011</v>
      </c>
      <c r="CV46">
        <v>2.1335440540000001</v>
      </c>
      <c r="CW46">
        <v>5.4128802839999999</v>
      </c>
      <c r="CX46">
        <v>5.9067562230000004</v>
      </c>
      <c r="CY46">
        <v>0</v>
      </c>
      <c r="CZ46">
        <v>0.33583563799999999</v>
      </c>
      <c r="DA46">
        <v>2.8052153299999998</v>
      </c>
    </row>
    <row r="47" spans="1:105" x14ac:dyDescent="0.25">
      <c r="A47" t="str">
        <f t="shared" si="0"/>
        <v>26C 5. Trichoderma</v>
      </c>
      <c r="B47" s="12" t="s">
        <v>31</v>
      </c>
      <c r="C47" s="7">
        <v>2</v>
      </c>
      <c r="D47" s="13" t="s">
        <v>26</v>
      </c>
      <c r="E47" s="14">
        <v>26</v>
      </c>
      <c r="F47" s="15">
        <v>150</v>
      </c>
      <c r="G47" s="18" t="s">
        <v>346</v>
      </c>
      <c r="H47" s="18" t="s">
        <v>350</v>
      </c>
      <c r="I47" s="11">
        <v>4</v>
      </c>
      <c r="J47">
        <f>'[1]FITCR Rel% Transposed'!K47/SUM('[1]FITCR Rel% Transposed'!$K47:$R47)*100</f>
        <v>36.21673003802281</v>
      </c>
      <c r="K47">
        <f>'[1]FITCR Rel% Transposed'!L47/SUM('[1]FITCR Rel% Transposed'!$K47:$R47)*100</f>
        <v>9.3155893536121681</v>
      </c>
      <c r="L47">
        <f>'[1]FITCR Rel% Transposed'!M47/SUM('[1]FITCR Rel% Transposed'!$K47:$R47)*100</f>
        <v>11.50190114068441</v>
      </c>
      <c r="M47">
        <f>'[1]FITCR Rel% Transposed'!N47/SUM('[1]FITCR Rel% Transposed'!$K47:$R47)*100</f>
        <v>14.82889733840304</v>
      </c>
      <c r="N47">
        <f>'[1]FITCR Rel% Transposed'!O47/SUM('[1]FITCR Rel% Transposed'!$K47:$R47)*100</f>
        <v>3.2319391634980987</v>
      </c>
      <c r="O47">
        <f>'[1]FITCR Rel% Transposed'!P47/SUM('[1]FITCR Rel% Transposed'!$K47:$R47)*100</f>
        <v>3.3269961977186311</v>
      </c>
      <c r="P47">
        <f>'[1]FITCR Rel% Transposed'!Q47/SUM('[1]FITCR Rel% Transposed'!$K47:$R47)*100</f>
        <v>3.041825095057034</v>
      </c>
      <c r="Q47">
        <f>'[1]FITCR Rel% Transposed'!R47/SUM('[1]FITCR Rel% Transposed'!$K47:$R47)*100</f>
        <v>18.536121673003798</v>
      </c>
      <c r="R47">
        <v>27.546478135637603</v>
      </c>
      <c r="S47">
        <v>0.34598000000000001</v>
      </c>
      <c r="T47">
        <v>0.23143</v>
      </c>
      <c r="U47">
        <v>4.0291051260000001</v>
      </c>
      <c r="V47">
        <v>0.217202433</v>
      </c>
      <c r="W47">
        <v>9.7849695919999995</v>
      </c>
      <c r="X47">
        <v>5.4626411819999996</v>
      </c>
      <c r="Y47">
        <v>0.619026933</v>
      </c>
      <c r="Z47">
        <v>4.3440487E-2</v>
      </c>
      <c r="AA47">
        <v>0.749348393</v>
      </c>
      <c r="AB47">
        <v>4.3440487E-2</v>
      </c>
      <c r="AC47">
        <v>3.2580365E-2</v>
      </c>
      <c r="AD47">
        <v>1.3792354469999999</v>
      </c>
      <c r="AE47">
        <v>0.195482189</v>
      </c>
      <c r="AF47">
        <v>7.6020851E-2</v>
      </c>
      <c r="AG47">
        <v>0.66246742000000003</v>
      </c>
      <c r="AH47">
        <v>1.2054735009999999</v>
      </c>
      <c r="AI47">
        <v>1.0860122E-2</v>
      </c>
      <c r="AJ47">
        <v>1.0860122E-2</v>
      </c>
      <c r="AK47">
        <v>0.108601216</v>
      </c>
      <c r="AL47">
        <v>8.6880973E-2</v>
      </c>
      <c r="AM47">
        <v>0.108601216</v>
      </c>
      <c r="AN47">
        <v>5.4300608E-2</v>
      </c>
      <c r="AO47">
        <v>6.516073E-2</v>
      </c>
      <c r="AP47">
        <v>0</v>
      </c>
      <c r="AQ47">
        <v>5.4300608E-2</v>
      </c>
      <c r="AR47">
        <v>5.4300608E-2</v>
      </c>
      <c r="AS47">
        <v>0.152041703</v>
      </c>
      <c r="AT47">
        <v>7.6020851E-2</v>
      </c>
      <c r="AU47">
        <v>6.516073E-2</v>
      </c>
      <c r="AV47">
        <v>6.516073E-2</v>
      </c>
      <c r="AW47">
        <v>2.1720243E-2</v>
      </c>
      <c r="AX47">
        <v>5.4300608E-2</v>
      </c>
      <c r="AY47">
        <v>4.3440487E-2</v>
      </c>
      <c r="AZ47">
        <v>3.2580365E-2</v>
      </c>
      <c r="BA47">
        <v>9.7741095E-2</v>
      </c>
      <c r="BB47">
        <v>7.6020851E-2</v>
      </c>
      <c r="BC47">
        <v>3.2580365E-2</v>
      </c>
      <c r="BD47">
        <v>1.0860122E-2</v>
      </c>
      <c r="BE47">
        <v>7.6020851E-2</v>
      </c>
      <c r="BF47">
        <v>2.2697654209999998</v>
      </c>
      <c r="BG47">
        <v>0.62988705499999997</v>
      </c>
      <c r="BH47">
        <v>0</v>
      </c>
      <c r="BI47">
        <v>1.0860122E-2</v>
      </c>
      <c r="BJ47">
        <v>4.3440487E-2</v>
      </c>
      <c r="BK47">
        <v>0.108601216</v>
      </c>
      <c r="BL47">
        <v>0</v>
      </c>
      <c r="BM47">
        <v>0</v>
      </c>
      <c r="BN47">
        <v>4.3440487E-2</v>
      </c>
      <c r="BO47">
        <v>0.217202433</v>
      </c>
      <c r="BP47">
        <v>2.0525629890000001</v>
      </c>
      <c r="BQ47">
        <v>0.173761946</v>
      </c>
      <c r="BR47">
        <v>2.1720243E-2</v>
      </c>
      <c r="BS47">
        <v>2.1720243E-2</v>
      </c>
      <c r="BT47">
        <v>3.2580365E-2</v>
      </c>
      <c r="BU47">
        <v>3.2580365E-2</v>
      </c>
      <c r="BV47">
        <v>0</v>
      </c>
      <c r="BW47">
        <v>0</v>
      </c>
      <c r="BX47">
        <v>0</v>
      </c>
      <c r="BY47">
        <v>3.2580365E-2</v>
      </c>
      <c r="BZ47">
        <v>0.119461338</v>
      </c>
      <c r="CA47">
        <v>0</v>
      </c>
      <c r="CB47">
        <v>0</v>
      </c>
      <c r="CC47">
        <v>2.1720243E-2</v>
      </c>
      <c r="CD47">
        <v>2.1720243E-2</v>
      </c>
      <c r="CE47">
        <v>0</v>
      </c>
      <c r="CF47">
        <v>1.0860122E-2</v>
      </c>
      <c r="CG47">
        <v>3.2580365E-2</v>
      </c>
      <c r="CH47">
        <v>0</v>
      </c>
      <c r="CI47">
        <v>0</v>
      </c>
      <c r="CJ47">
        <v>0</v>
      </c>
      <c r="CK47">
        <v>5.4300608E-2</v>
      </c>
      <c r="CL47">
        <v>1.0860122E-2</v>
      </c>
      <c r="CM47">
        <v>0.62988705499999997</v>
      </c>
      <c r="CN47">
        <v>4.2137271939999996</v>
      </c>
      <c r="CO47">
        <v>4.2463075589999999</v>
      </c>
      <c r="CP47">
        <v>3.811902693</v>
      </c>
      <c r="CQ47">
        <v>0.59730669000000003</v>
      </c>
      <c r="CR47">
        <v>3.8987836659999999</v>
      </c>
      <c r="CS47">
        <v>2.1720243E-2</v>
      </c>
      <c r="CT47">
        <v>7.6455256299999999</v>
      </c>
      <c r="CU47">
        <v>5.7015638580000001</v>
      </c>
      <c r="CV47">
        <v>2.8344917459999999</v>
      </c>
      <c r="CW47">
        <v>5.8318853170000002</v>
      </c>
      <c r="CX47">
        <v>5.4517810600000001</v>
      </c>
      <c r="CY47">
        <v>6.516073E-2</v>
      </c>
      <c r="CZ47">
        <v>0.206342311</v>
      </c>
      <c r="DA47">
        <v>3.562119896</v>
      </c>
    </row>
    <row r="48" spans="1:105" x14ac:dyDescent="0.25">
      <c r="A48" t="str">
        <f t="shared" si="0"/>
        <v>34A 5. Trichoderma</v>
      </c>
      <c r="B48" s="12" t="s">
        <v>31</v>
      </c>
      <c r="C48" s="7">
        <v>2</v>
      </c>
      <c r="D48" s="13" t="s">
        <v>27</v>
      </c>
      <c r="E48" s="14">
        <v>34</v>
      </c>
      <c r="F48" s="10">
        <v>15</v>
      </c>
      <c r="G48" s="17" t="s">
        <v>344</v>
      </c>
      <c r="H48" s="18" t="s">
        <v>350</v>
      </c>
      <c r="I48" s="11">
        <v>4</v>
      </c>
      <c r="J48">
        <f>'[1]FITCR Rel% Transposed'!K48/SUM('[1]FITCR Rel% Transposed'!$K48:$R48)*100</f>
        <v>37.734241908006815</v>
      </c>
      <c r="K48">
        <f>'[1]FITCR Rel% Transposed'!L48/SUM('[1]FITCR Rel% Transposed'!$K48:$R48)*100</f>
        <v>9.7103918228279387</v>
      </c>
      <c r="L48">
        <f>'[1]FITCR Rel% Transposed'!M48/SUM('[1]FITCR Rel% Transposed'!$K48:$R48)*100</f>
        <v>11.158432708688245</v>
      </c>
      <c r="M48">
        <f>'[1]FITCR Rel% Transposed'!N48/SUM('[1]FITCR Rel% Transposed'!$K48:$R48)*100</f>
        <v>12.862010221465079</v>
      </c>
      <c r="N48">
        <f>'[1]FITCR Rel% Transposed'!O48/SUM('[1]FITCR Rel% Transposed'!$K48:$R48)*100</f>
        <v>2.2146507666098811</v>
      </c>
      <c r="O48">
        <f>'[1]FITCR Rel% Transposed'!P48/SUM('[1]FITCR Rel% Transposed'!$K48:$R48)*100</f>
        <v>2.2146507666098811</v>
      </c>
      <c r="P48">
        <f>'[1]FITCR Rel% Transposed'!Q48/SUM('[1]FITCR Rel% Transposed'!$K48:$R48)*100</f>
        <v>2.9812606473594552</v>
      </c>
      <c r="Q48">
        <f>'[1]FITCR Rel% Transposed'!R48/SUM('[1]FITCR Rel% Transposed'!$K48:$R48)*100</f>
        <v>21.124361158432709</v>
      </c>
      <c r="R48">
        <v>28.268721406212375</v>
      </c>
      <c r="S48">
        <v>0.30570999999999998</v>
      </c>
      <c r="T48">
        <v>3.9100000000000003E-3</v>
      </c>
      <c r="U48">
        <v>4.2112471109999996</v>
      </c>
      <c r="V48">
        <v>0.205426688</v>
      </c>
      <c r="W48">
        <v>9.7406488059999994</v>
      </c>
      <c r="X48">
        <v>5.9830522979999996</v>
      </c>
      <c r="Y48">
        <v>0.71899340899999997</v>
      </c>
      <c r="Z48">
        <v>1.7118891000000001E-2</v>
      </c>
      <c r="AA48">
        <v>0.52212616599999995</v>
      </c>
      <c r="AB48">
        <v>7.7035008000000002E-2</v>
      </c>
      <c r="AC48">
        <v>3.4237781000000002E-2</v>
      </c>
      <c r="AD48">
        <v>1.3866301459999999</v>
      </c>
      <c r="AE48">
        <v>0.102713344</v>
      </c>
      <c r="AF48">
        <v>0.14551057100000001</v>
      </c>
      <c r="AG48">
        <v>0.50500727599999995</v>
      </c>
      <c r="AH48">
        <v>0.95865787899999999</v>
      </c>
      <c r="AI48">
        <v>1.7118891000000001E-2</v>
      </c>
      <c r="AJ48">
        <v>1.7118891000000001E-2</v>
      </c>
      <c r="AK48">
        <v>0.11127279</v>
      </c>
      <c r="AL48">
        <v>5.9916116999999998E-2</v>
      </c>
      <c r="AM48">
        <v>8.5594453000000001E-2</v>
      </c>
      <c r="AN48">
        <v>5.1356671999999999E-2</v>
      </c>
      <c r="AO48">
        <v>5.9916116999999998E-2</v>
      </c>
      <c r="AP48">
        <v>3.4237781000000002E-2</v>
      </c>
      <c r="AQ48">
        <v>3.4237781000000002E-2</v>
      </c>
      <c r="AR48">
        <v>3.4237781000000002E-2</v>
      </c>
      <c r="AS48">
        <v>0.13695112600000001</v>
      </c>
      <c r="AT48">
        <v>4.2797227E-2</v>
      </c>
      <c r="AU48">
        <v>0.12839168000000001</v>
      </c>
      <c r="AV48">
        <v>0.12839168000000001</v>
      </c>
      <c r="AW48">
        <v>4.2797227E-2</v>
      </c>
      <c r="AX48">
        <v>0.119832235</v>
      </c>
      <c r="AY48">
        <v>8.5594450000000006E-3</v>
      </c>
      <c r="AZ48">
        <v>6.8475563000000003E-2</v>
      </c>
      <c r="BA48">
        <v>7.7035008000000002E-2</v>
      </c>
      <c r="BB48">
        <v>0.102713344</v>
      </c>
      <c r="BC48">
        <v>5.1356671999999999E-2</v>
      </c>
      <c r="BD48">
        <v>3.4237781000000002E-2</v>
      </c>
      <c r="BE48">
        <v>5.9916116999999998E-2</v>
      </c>
      <c r="BF48">
        <v>2.1398613370000001</v>
      </c>
      <c r="BG48">
        <v>0.68475562800000001</v>
      </c>
      <c r="BH48">
        <v>1.7118891000000001E-2</v>
      </c>
      <c r="BI48">
        <v>8.5594450000000006E-3</v>
      </c>
      <c r="BJ48">
        <v>5.1356671999999999E-2</v>
      </c>
      <c r="BK48">
        <v>9.4153898999999999E-2</v>
      </c>
      <c r="BL48">
        <v>0</v>
      </c>
      <c r="BM48">
        <v>0</v>
      </c>
      <c r="BN48">
        <v>8.5594450000000006E-3</v>
      </c>
      <c r="BO48">
        <v>0.36805615000000003</v>
      </c>
      <c r="BP48">
        <v>1.703329624</v>
      </c>
      <c r="BQ48">
        <v>0.11127279</v>
      </c>
      <c r="BR48">
        <v>0</v>
      </c>
      <c r="BS48">
        <v>2.5678336E-2</v>
      </c>
      <c r="BT48">
        <v>2.5678336E-2</v>
      </c>
      <c r="BU48">
        <v>1.7118891000000001E-2</v>
      </c>
      <c r="BV48">
        <v>0</v>
      </c>
      <c r="BW48">
        <v>1.7118891000000001E-2</v>
      </c>
      <c r="BX48">
        <v>8.5594450000000006E-3</v>
      </c>
      <c r="BY48">
        <v>8.5594450000000006E-3</v>
      </c>
      <c r="BZ48">
        <v>9.4153898999999999E-2</v>
      </c>
      <c r="CA48">
        <v>0</v>
      </c>
      <c r="CB48">
        <v>0</v>
      </c>
      <c r="CC48">
        <v>6.8475563000000003E-2</v>
      </c>
      <c r="CD48">
        <v>1.7118891000000001E-2</v>
      </c>
      <c r="CE48">
        <v>0</v>
      </c>
      <c r="CF48">
        <v>8.5594450000000006E-3</v>
      </c>
      <c r="CG48">
        <v>1.7118891000000001E-2</v>
      </c>
      <c r="CH48">
        <v>3.4237781000000002E-2</v>
      </c>
      <c r="CI48">
        <v>0</v>
      </c>
      <c r="CJ48">
        <v>8.5594450000000006E-3</v>
      </c>
      <c r="CK48">
        <v>3.4237781000000002E-2</v>
      </c>
      <c r="CL48">
        <v>4.2797227E-2</v>
      </c>
      <c r="CM48">
        <v>0.71899340899999997</v>
      </c>
      <c r="CN48">
        <v>4.1256526579999999</v>
      </c>
      <c r="CO48">
        <v>4.5193871440000004</v>
      </c>
      <c r="CP48">
        <v>3.800393734</v>
      </c>
      <c r="CQ48">
        <v>0.69331507299999995</v>
      </c>
      <c r="CR48">
        <v>4.2283660019999996</v>
      </c>
      <c r="CS48">
        <v>3.4237781000000002E-2</v>
      </c>
      <c r="CT48">
        <v>7.361122999</v>
      </c>
      <c r="CU48">
        <v>4.9815971929999998</v>
      </c>
      <c r="CV48">
        <v>2.4907985959999999</v>
      </c>
      <c r="CW48">
        <v>5.8375417269999996</v>
      </c>
      <c r="CX48">
        <v>6.0001711889999996</v>
      </c>
      <c r="CY48">
        <v>5.1356671999999999E-2</v>
      </c>
      <c r="CZ48">
        <v>0.25678336000000002</v>
      </c>
      <c r="DA48">
        <v>3.7319181719999999</v>
      </c>
    </row>
    <row r="49" spans="1:105" x14ac:dyDescent="0.25">
      <c r="A49" t="str">
        <f t="shared" si="0"/>
        <v>34C 5. Trichoderma</v>
      </c>
      <c r="B49" s="12" t="s">
        <v>31</v>
      </c>
      <c r="C49" s="7">
        <v>2</v>
      </c>
      <c r="D49" s="13" t="s">
        <v>28</v>
      </c>
      <c r="E49" s="14">
        <v>34</v>
      </c>
      <c r="F49" s="15">
        <v>150</v>
      </c>
      <c r="G49" s="18" t="s">
        <v>346</v>
      </c>
      <c r="H49" s="18" t="s">
        <v>350</v>
      </c>
      <c r="I49" s="11">
        <v>4</v>
      </c>
      <c r="J49">
        <f>'[1]FITCR Rel% Transposed'!K49/SUM('[1]FITCR Rel% Transposed'!$K49:$R49)*100</f>
        <v>36.980491942324001</v>
      </c>
      <c r="K49">
        <f>'[1]FITCR Rel% Transposed'!L49/SUM('[1]FITCR Rel% Transposed'!$K49:$R49)*100</f>
        <v>8.7362171331636986</v>
      </c>
      <c r="L49">
        <f>'[1]FITCR Rel% Transposed'!M49/SUM('[1]FITCR Rel% Transposed'!$K49:$R49)*100</f>
        <v>8.9906700593723503</v>
      </c>
      <c r="M49">
        <f>'[1]FITCR Rel% Transposed'!N49/SUM('[1]FITCR Rel% Transposed'!$K49:$R49)*100</f>
        <v>12.213740458015266</v>
      </c>
      <c r="N49">
        <f>'[1]FITCR Rel% Transposed'!O49/SUM('[1]FITCR Rel% Transposed'!$K49:$R49)*100</f>
        <v>2.8837998303647159</v>
      </c>
      <c r="O49">
        <f>'[1]FITCR Rel% Transposed'!P49/SUM('[1]FITCR Rel% Transposed'!$K49:$R49)*100</f>
        <v>2.4597116200169635</v>
      </c>
      <c r="P49">
        <f>'[1]FITCR Rel% Transposed'!Q49/SUM('[1]FITCR Rel% Transposed'!$K49:$R49)*100</f>
        <v>3.8167938931297711</v>
      </c>
      <c r="Q49">
        <f>'[1]FITCR Rel% Transposed'!R49/SUM('[1]FITCR Rel% Transposed'!$K49:$R49)*100</f>
        <v>23.918575063613233</v>
      </c>
      <c r="R49">
        <v>30.410110910497806</v>
      </c>
      <c r="S49">
        <v>4.0149999999999998E-2</v>
      </c>
      <c r="T49">
        <v>-9.0200000000000002E-2</v>
      </c>
      <c r="U49">
        <v>4.4659117899999998</v>
      </c>
      <c r="V49">
        <v>0.14252909999999999</v>
      </c>
      <c r="W49">
        <v>9.0981075300000001</v>
      </c>
      <c r="X49">
        <v>6.4375643360000003</v>
      </c>
      <c r="Y49">
        <v>0.546361549</v>
      </c>
      <c r="Z49">
        <v>1.5836566999999999E-2</v>
      </c>
      <c r="AA49">
        <v>0.40383244899999998</v>
      </c>
      <c r="AB49">
        <v>0</v>
      </c>
      <c r="AC49">
        <v>4.7509700000000002E-2</v>
      </c>
      <c r="AD49">
        <v>1.3065167470000001</v>
      </c>
      <c r="AE49">
        <v>0.13461081599999999</v>
      </c>
      <c r="AF49">
        <v>8.7101116000000006E-2</v>
      </c>
      <c r="AG49">
        <v>0.42758729899999998</v>
      </c>
      <c r="AH49">
        <v>0.87101116499999998</v>
      </c>
      <c r="AI49">
        <v>1.5836566999999999E-2</v>
      </c>
      <c r="AJ49">
        <v>1.5836566999999999E-2</v>
      </c>
      <c r="AK49">
        <v>7.1264549999999996E-2</v>
      </c>
      <c r="AL49">
        <v>8.7101116000000006E-2</v>
      </c>
      <c r="AM49">
        <v>4.7509700000000002E-2</v>
      </c>
      <c r="AN49">
        <v>1.5836566999999999E-2</v>
      </c>
      <c r="AO49">
        <v>7.9182832999999994E-2</v>
      </c>
      <c r="AP49">
        <v>2.3754850000000001E-2</v>
      </c>
      <c r="AQ49">
        <v>1.5836566999999999E-2</v>
      </c>
      <c r="AR49">
        <v>7.9182832999999994E-2</v>
      </c>
      <c r="AS49">
        <v>7.1264549999999996E-2</v>
      </c>
      <c r="AT49">
        <v>3.1673132999999999E-2</v>
      </c>
      <c r="AU49">
        <v>8.7101116000000006E-2</v>
      </c>
      <c r="AV49">
        <v>8.7101116000000006E-2</v>
      </c>
      <c r="AW49">
        <v>3.1673132999999999E-2</v>
      </c>
      <c r="AX49">
        <v>3.1673132999999999E-2</v>
      </c>
      <c r="AY49">
        <v>3.9591416999999997E-2</v>
      </c>
      <c r="AZ49">
        <v>3.9591416999999997E-2</v>
      </c>
      <c r="BA49">
        <v>7.1264549999999996E-2</v>
      </c>
      <c r="BB49">
        <v>4.7509700000000002E-2</v>
      </c>
      <c r="BC49">
        <v>3.9591416999999997E-2</v>
      </c>
      <c r="BD49">
        <v>0</v>
      </c>
      <c r="BE49">
        <v>2.3754850000000001E-2</v>
      </c>
      <c r="BF49">
        <v>2.4388312609999998</v>
      </c>
      <c r="BG49">
        <v>0.48301528199999999</v>
      </c>
      <c r="BH49">
        <v>0</v>
      </c>
      <c r="BI49">
        <v>1.5836566999999999E-2</v>
      </c>
      <c r="BJ49">
        <v>2.3754850000000001E-2</v>
      </c>
      <c r="BK49">
        <v>0.102937683</v>
      </c>
      <c r="BL49">
        <v>0</v>
      </c>
      <c r="BM49">
        <v>0</v>
      </c>
      <c r="BN49">
        <v>0</v>
      </c>
      <c r="BO49">
        <v>0.28505819900000001</v>
      </c>
      <c r="BP49">
        <v>1.7261857629999999</v>
      </c>
      <c r="BQ49">
        <v>0.11877425</v>
      </c>
      <c r="BR49">
        <v>0</v>
      </c>
      <c r="BS49">
        <v>2.3754850000000001E-2</v>
      </c>
      <c r="BT49">
        <v>3.1673132999999999E-2</v>
      </c>
      <c r="BU49">
        <v>1.5836566999999999E-2</v>
      </c>
      <c r="BV49">
        <v>7.9182829999999999E-3</v>
      </c>
      <c r="BW49">
        <v>0</v>
      </c>
      <c r="BX49">
        <v>7.9182829999999999E-3</v>
      </c>
      <c r="BY49">
        <v>1.5836566999999999E-2</v>
      </c>
      <c r="BZ49">
        <v>7.9182832999999994E-2</v>
      </c>
      <c r="CA49">
        <v>7.9182829999999999E-3</v>
      </c>
      <c r="CB49">
        <v>7.9182829999999999E-3</v>
      </c>
      <c r="CC49">
        <v>4.7509700000000002E-2</v>
      </c>
      <c r="CD49">
        <v>0</v>
      </c>
      <c r="CE49">
        <v>7.9182829999999999E-3</v>
      </c>
      <c r="CF49">
        <v>1.5836566999999999E-2</v>
      </c>
      <c r="CG49">
        <v>0</v>
      </c>
      <c r="CH49">
        <v>7.9182829999999999E-3</v>
      </c>
      <c r="CI49">
        <v>0</v>
      </c>
      <c r="CJ49">
        <v>0</v>
      </c>
      <c r="CK49">
        <v>0</v>
      </c>
      <c r="CL49">
        <v>2.3754850000000001E-2</v>
      </c>
      <c r="CM49">
        <v>0.546361549</v>
      </c>
      <c r="CN49">
        <v>5.7565919709999998</v>
      </c>
      <c r="CO49">
        <v>5.123129306</v>
      </c>
      <c r="CP49">
        <v>3.6186554750000002</v>
      </c>
      <c r="CQ49">
        <v>0.51468841600000004</v>
      </c>
      <c r="CR49">
        <v>4.1412621740000004</v>
      </c>
      <c r="CS49">
        <v>3.9591416999999997E-2</v>
      </c>
      <c r="CT49">
        <v>6.9522527519999997</v>
      </c>
      <c r="CU49">
        <v>5.4161057880000003</v>
      </c>
      <c r="CV49">
        <v>2.7634808770000001</v>
      </c>
      <c r="CW49">
        <v>5.8516113709999997</v>
      </c>
      <c r="CX49">
        <v>6.3900546360000003</v>
      </c>
      <c r="CY49">
        <v>4.7509700000000002E-2</v>
      </c>
      <c r="CZ49">
        <v>0.19003880000000001</v>
      </c>
      <c r="DA49">
        <v>3.7057565920000002</v>
      </c>
    </row>
    <row r="50" spans="1:105" x14ac:dyDescent="0.25">
      <c r="A50" t="str">
        <f t="shared" si="0"/>
        <v>52A 5. Trichoderma</v>
      </c>
      <c r="B50" s="12" t="s">
        <v>31</v>
      </c>
      <c r="C50" s="7">
        <v>2</v>
      </c>
      <c r="D50" s="13" t="s">
        <v>29</v>
      </c>
      <c r="E50" s="14">
        <v>52</v>
      </c>
      <c r="F50" s="10">
        <v>15</v>
      </c>
      <c r="G50" s="17" t="s">
        <v>344</v>
      </c>
      <c r="H50" s="18" t="s">
        <v>350</v>
      </c>
      <c r="I50" s="11">
        <v>4</v>
      </c>
      <c r="J50">
        <f>'[1]FITCR Rel% Transposed'!K50/SUM('[1]FITCR Rel% Transposed'!$K50:$R50)*100</f>
        <v>33.87715930902111</v>
      </c>
      <c r="K50">
        <f>'[1]FITCR Rel% Transposed'!L50/SUM('[1]FITCR Rel% Transposed'!$K50:$R50)*100</f>
        <v>10.556621880998081</v>
      </c>
      <c r="L50">
        <f>'[1]FITCR Rel% Transposed'!M50/SUM('[1]FITCR Rel% Transposed'!$K50:$R50)*100</f>
        <v>7.1017274472168905</v>
      </c>
      <c r="M50">
        <f>'[1]FITCR Rel% Transposed'!N50/SUM('[1]FITCR Rel% Transposed'!$K50:$R50)*100</f>
        <v>10.652591170825335</v>
      </c>
      <c r="N50">
        <f>'[1]FITCR Rel% Transposed'!O50/SUM('[1]FITCR Rel% Transposed'!$K50:$R50)*100</f>
        <v>4.9904030710172744</v>
      </c>
      <c r="O50">
        <f>'[1]FITCR Rel% Transposed'!P50/SUM('[1]FITCR Rel% Transposed'!$K50:$R50)*100</f>
        <v>2.3992322456813819</v>
      </c>
      <c r="P50">
        <f>'[1]FITCR Rel% Transposed'!Q50/SUM('[1]FITCR Rel% Transposed'!$K50:$R50)*100</f>
        <v>4.7984644913627639</v>
      </c>
      <c r="Q50">
        <f>'[1]FITCR Rel% Transposed'!R50/SUM('[1]FITCR Rel% Transposed'!$K50:$R50)*100</f>
        <v>25.62380038387716</v>
      </c>
      <c r="R50">
        <v>28.594950603732162</v>
      </c>
      <c r="S50">
        <v>-0.26351999999999998</v>
      </c>
      <c r="T50">
        <v>-0.16863</v>
      </c>
      <c r="U50">
        <v>4.1734313820000004</v>
      </c>
      <c r="V50">
        <v>0.64941266399999997</v>
      </c>
      <c r="W50">
        <v>9.3687326899999999</v>
      </c>
      <c r="X50">
        <v>5.873364531</v>
      </c>
      <c r="Y50">
        <v>0.19100372500000001</v>
      </c>
      <c r="Z50">
        <v>9.5501860000000004E-3</v>
      </c>
      <c r="AA50">
        <v>0.22920446899999999</v>
      </c>
      <c r="AB50">
        <v>9.5501860000000004E-3</v>
      </c>
      <c r="AC50">
        <v>1.9100372000000001E-2</v>
      </c>
      <c r="AD50">
        <v>1.2510743959999999</v>
      </c>
      <c r="AE50">
        <v>0.17190335200000001</v>
      </c>
      <c r="AF50">
        <v>5.7301116999999999E-2</v>
      </c>
      <c r="AG50">
        <v>0.401107822</v>
      </c>
      <c r="AH50">
        <v>0.73536433999999995</v>
      </c>
      <c r="AI50">
        <v>2.8650558999999999E-2</v>
      </c>
      <c r="AJ50">
        <v>1.9100372000000001E-2</v>
      </c>
      <c r="AK50">
        <v>0.41065800800000002</v>
      </c>
      <c r="AL50">
        <v>4.7750931000000003E-2</v>
      </c>
      <c r="AM50">
        <v>0.15280298</v>
      </c>
      <c r="AN50">
        <v>9.5501862000000007E-2</v>
      </c>
      <c r="AO50">
        <v>6.6851304E-2</v>
      </c>
      <c r="AP50">
        <v>5.7301116999999999E-2</v>
      </c>
      <c r="AQ50">
        <v>9.5501862000000007E-2</v>
      </c>
      <c r="AR50">
        <v>0.16235316599999999</v>
      </c>
      <c r="AS50">
        <v>0.42975838</v>
      </c>
      <c r="AT50">
        <v>2.8650558999999999E-2</v>
      </c>
      <c r="AU50">
        <v>0.23875465600000001</v>
      </c>
      <c r="AV50">
        <v>0.23875465600000001</v>
      </c>
      <c r="AW50">
        <v>0.19100372500000001</v>
      </c>
      <c r="AX50">
        <v>4.7750931000000003E-2</v>
      </c>
      <c r="AY50">
        <v>1.9100372000000001E-2</v>
      </c>
      <c r="AZ50">
        <v>0.21965428300000001</v>
      </c>
      <c r="BA50">
        <v>0.22920446899999999</v>
      </c>
      <c r="BB50">
        <v>0.17190335200000001</v>
      </c>
      <c r="BC50">
        <v>3.8200745000000001E-2</v>
      </c>
      <c r="BD50">
        <v>0</v>
      </c>
      <c r="BE50">
        <v>0.31515614600000003</v>
      </c>
      <c r="BF50">
        <v>2.3206952539999999</v>
      </c>
      <c r="BG50">
        <v>9.5501862000000007E-2</v>
      </c>
      <c r="BH50">
        <v>1.9100372000000001E-2</v>
      </c>
      <c r="BI50">
        <v>0</v>
      </c>
      <c r="BJ50">
        <v>4.7750931000000003E-2</v>
      </c>
      <c r="BK50">
        <v>3.8200745000000001E-2</v>
      </c>
      <c r="BL50">
        <v>0</v>
      </c>
      <c r="BM50">
        <v>9.5501860000000004E-3</v>
      </c>
      <c r="BN50">
        <v>0</v>
      </c>
      <c r="BO50">
        <v>5.7301116999999999E-2</v>
      </c>
      <c r="BP50">
        <v>1.5662305409999999</v>
      </c>
      <c r="BQ50">
        <v>0.23875465600000001</v>
      </c>
      <c r="BR50">
        <v>1.9100372000000001E-2</v>
      </c>
      <c r="BS50">
        <v>3.8200745000000001E-2</v>
      </c>
      <c r="BT50">
        <v>9.5501860000000004E-3</v>
      </c>
      <c r="BU50">
        <v>9.5501860000000004E-3</v>
      </c>
      <c r="BV50">
        <v>9.5501860000000004E-3</v>
      </c>
      <c r="BW50">
        <v>1.9100372000000001E-2</v>
      </c>
      <c r="BX50">
        <v>0</v>
      </c>
      <c r="BY50">
        <v>0</v>
      </c>
      <c r="BZ50">
        <v>0.16235316599999999</v>
      </c>
      <c r="CA50">
        <v>9.5501860000000004E-3</v>
      </c>
      <c r="CB50">
        <v>0</v>
      </c>
      <c r="CC50">
        <v>4.7750931000000003E-2</v>
      </c>
      <c r="CD50">
        <v>1.9100372000000001E-2</v>
      </c>
      <c r="CE50">
        <v>0</v>
      </c>
      <c r="CF50">
        <v>1.9100372000000001E-2</v>
      </c>
      <c r="CG50">
        <v>1.9100372000000001E-2</v>
      </c>
      <c r="CH50">
        <v>9.5501860000000004E-3</v>
      </c>
      <c r="CI50">
        <v>0</v>
      </c>
      <c r="CJ50">
        <v>0</v>
      </c>
      <c r="CK50">
        <v>9.5501860000000004E-3</v>
      </c>
      <c r="CL50">
        <v>1.9100372000000001E-2</v>
      </c>
      <c r="CM50">
        <v>0.19100372500000001</v>
      </c>
      <c r="CN50">
        <v>6.4845764490000004</v>
      </c>
      <c r="CO50">
        <v>5.0424983289999998</v>
      </c>
      <c r="CP50">
        <v>3.514468532</v>
      </c>
      <c r="CQ50">
        <v>0.114602235</v>
      </c>
      <c r="CR50">
        <v>3.9060261679999999</v>
      </c>
      <c r="CS50">
        <v>7.6401490000000002E-2</v>
      </c>
      <c r="CT50">
        <v>7.3249928369999999</v>
      </c>
      <c r="CU50">
        <v>5.777862668</v>
      </c>
      <c r="CV50">
        <v>2.3875465569999998</v>
      </c>
      <c r="CW50">
        <v>5.5582083850000004</v>
      </c>
      <c r="CX50">
        <v>5.9497660200000002</v>
      </c>
      <c r="CY50">
        <v>9.5501860000000004E-3</v>
      </c>
      <c r="CZ50">
        <v>0.61121191900000005</v>
      </c>
      <c r="DA50">
        <v>3.218412759</v>
      </c>
    </row>
    <row r="51" spans="1:105" x14ac:dyDescent="0.25">
      <c r="A51" t="str">
        <f t="shared" si="0"/>
        <v>52C 5. Trichoderma</v>
      </c>
      <c r="B51" s="12" t="s">
        <v>31</v>
      </c>
      <c r="C51" s="7">
        <v>2</v>
      </c>
      <c r="D51" s="13" t="s">
        <v>30</v>
      </c>
      <c r="E51" s="14">
        <v>52</v>
      </c>
      <c r="F51" s="15">
        <v>150</v>
      </c>
      <c r="G51" s="18" t="s">
        <v>346</v>
      </c>
      <c r="H51" s="18" t="s">
        <v>350</v>
      </c>
      <c r="I51" s="11">
        <v>4</v>
      </c>
      <c r="J51">
        <f>'[1]FITCR Rel% Transposed'!K51/SUM('[1]FITCR Rel% Transposed'!$K51:$R51)*100</f>
        <v>45.011600928074238</v>
      </c>
      <c r="K51">
        <f>'[1]FITCR Rel% Transposed'!L51/SUM('[1]FITCR Rel% Transposed'!$K51:$R51)*100</f>
        <v>8.8167053364269119</v>
      </c>
      <c r="L51">
        <f>'[1]FITCR Rel% Transposed'!M51/SUM('[1]FITCR Rel% Transposed'!$K51:$R51)*100</f>
        <v>13.921113689095124</v>
      </c>
      <c r="M51">
        <f>'[1]FITCR Rel% Transposed'!N51/SUM('[1]FITCR Rel% Transposed'!$K51:$R51)*100</f>
        <v>11.36890951276102</v>
      </c>
      <c r="N51">
        <f>'[1]FITCR Rel% Transposed'!O51/SUM('[1]FITCR Rel% Transposed'!$K51:$R51)*100</f>
        <v>3.7122969837586997</v>
      </c>
      <c r="O51">
        <f>'[1]FITCR Rel% Transposed'!P51/SUM('[1]FITCR Rel% Transposed'!$K51:$R51)*100</f>
        <v>3.480278422273781</v>
      </c>
      <c r="P51">
        <f>'[1]FITCR Rel% Transposed'!Q51/SUM('[1]FITCR Rel% Transposed'!$K51:$R51)*100</f>
        <v>1.160092807424594</v>
      </c>
      <c r="Q51">
        <f>'[1]FITCR Rel% Transposed'!R51/SUM('[1]FITCR Rel% Transposed'!$K51:$R51)*100</f>
        <v>12.529002320185612</v>
      </c>
      <c r="R51">
        <v>23.655323819978051</v>
      </c>
      <c r="S51">
        <v>1.29941</v>
      </c>
      <c r="T51">
        <v>4.2459999999999998E-2</v>
      </c>
      <c r="U51">
        <v>4.4204018549999997</v>
      </c>
      <c r="V51">
        <v>0.18547140600000001</v>
      </c>
      <c r="W51">
        <v>10.78825348</v>
      </c>
      <c r="X51">
        <v>6.3369397220000003</v>
      </c>
      <c r="Y51">
        <v>0.43276661500000002</v>
      </c>
      <c r="Z51">
        <v>0.12364760399999999</v>
      </c>
      <c r="AA51">
        <v>0.43276661500000002</v>
      </c>
      <c r="AB51">
        <v>0</v>
      </c>
      <c r="AC51">
        <v>9.2735703000000003E-2</v>
      </c>
      <c r="AD51">
        <v>1.081916538</v>
      </c>
      <c r="AE51">
        <v>9.2735703000000003E-2</v>
      </c>
      <c r="AF51">
        <v>9.2735703000000003E-2</v>
      </c>
      <c r="AG51">
        <v>0.12364760399999999</v>
      </c>
      <c r="AH51">
        <v>0.58732612100000003</v>
      </c>
      <c r="AI51">
        <v>0</v>
      </c>
      <c r="AJ51">
        <v>3.0911900999999999E-2</v>
      </c>
      <c r="AK51">
        <v>0.12364760399999999</v>
      </c>
      <c r="AL51">
        <v>3.0911900999999999E-2</v>
      </c>
      <c r="AM51">
        <v>3.0911900999999999E-2</v>
      </c>
      <c r="AN51">
        <v>3.0911900999999999E-2</v>
      </c>
      <c r="AO51">
        <v>0</v>
      </c>
      <c r="AP51">
        <v>0</v>
      </c>
      <c r="AQ51">
        <v>3.0911900999999999E-2</v>
      </c>
      <c r="AR51">
        <v>6.1823801999999997E-2</v>
      </c>
      <c r="AS51">
        <v>0.15455950500000001</v>
      </c>
      <c r="AT51">
        <v>3.0911900999999999E-2</v>
      </c>
      <c r="AU51">
        <v>0</v>
      </c>
      <c r="AV51">
        <v>0</v>
      </c>
      <c r="AW51">
        <v>3.0911900999999999E-2</v>
      </c>
      <c r="AX51">
        <v>0</v>
      </c>
      <c r="AY51">
        <v>3.0911900999999999E-2</v>
      </c>
      <c r="AZ51">
        <v>0</v>
      </c>
      <c r="BA51">
        <v>6.1823801999999997E-2</v>
      </c>
      <c r="BB51">
        <v>9.2735703000000003E-2</v>
      </c>
      <c r="BC51">
        <v>0</v>
      </c>
      <c r="BD51">
        <v>0</v>
      </c>
      <c r="BE51">
        <v>3.0911900999999999E-2</v>
      </c>
      <c r="BF51">
        <v>2.00927357</v>
      </c>
      <c r="BG51">
        <v>0.34003091200000002</v>
      </c>
      <c r="BH51">
        <v>0</v>
      </c>
      <c r="BI51">
        <v>0</v>
      </c>
      <c r="BJ51">
        <v>3.0911900999999999E-2</v>
      </c>
      <c r="BK51">
        <v>3.0911900999999999E-2</v>
      </c>
      <c r="BL51">
        <v>3.0911900999999999E-2</v>
      </c>
      <c r="BM51">
        <v>0</v>
      </c>
      <c r="BN51">
        <v>0</v>
      </c>
      <c r="BO51">
        <v>9.2735703000000003E-2</v>
      </c>
      <c r="BP51">
        <v>1.42194745</v>
      </c>
      <c r="BQ51">
        <v>6.1823801999999997E-2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6.1823801999999997E-2</v>
      </c>
      <c r="CA51">
        <v>0</v>
      </c>
      <c r="CB51">
        <v>0</v>
      </c>
      <c r="CC51">
        <v>3.0911900999999999E-2</v>
      </c>
      <c r="CD51">
        <v>0</v>
      </c>
      <c r="CE51">
        <v>0</v>
      </c>
      <c r="CF51">
        <v>3.0911900999999999E-2</v>
      </c>
      <c r="CG51">
        <v>9.2735703000000003E-2</v>
      </c>
      <c r="CH51">
        <v>0</v>
      </c>
      <c r="CI51">
        <v>0</v>
      </c>
      <c r="CJ51">
        <v>0</v>
      </c>
      <c r="CK51">
        <v>3.0911900999999999E-2</v>
      </c>
      <c r="CL51">
        <v>3.0911900999999999E-2</v>
      </c>
      <c r="CM51">
        <v>0.43276661500000002</v>
      </c>
      <c r="CN51">
        <v>4.2040185470000004</v>
      </c>
      <c r="CO51">
        <v>4.7913446679999998</v>
      </c>
      <c r="CP51">
        <v>3.8948995360000001</v>
      </c>
      <c r="CQ51">
        <v>0.34003091200000002</v>
      </c>
      <c r="CR51">
        <v>3.9567233380000002</v>
      </c>
      <c r="CS51">
        <v>0</v>
      </c>
      <c r="CT51">
        <v>8.3153013910000002</v>
      </c>
      <c r="CU51">
        <v>4.9149922720000001</v>
      </c>
      <c r="CV51">
        <v>2.4111282840000001</v>
      </c>
      <c r="CW51">
        <v>6.3060278209999998</v>
      </c>
      <c r="CX51">
        <v>6.3369397220000003</v>
      </c>
      <c r="CY51">
        <v>3.0911900999999999E-2</v>
      </c>
      <c r="CZ51">
        <v>0.12364760399999999</v>
      </c>
      <c r="DA51">
        <v>3.7712519320000002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0"/>
  <sheetViews>
    <sheetView topLeftCell="P46" zoomScaleNormal="100" workbookViewId="0">
      <selection activeCell="R26" sqref="R26"/>
    </sheetView>
  </sheetViews>
  <sheetFormatPr defaultRowHeight="15" x14ac:dyDescent="0.25"/>
  <sheetData>
    <row r="1" spans="19:25" x14ac:dyDescent="0.25">
      <c r="S1" t="s">
        <v>3</v>
      </c>
      <c r="T1" t="s">
        <v>4</v>
      </c>
      <c r="U1" t="s">
        <v>1</v>
      </c>
      <c r="V1" t="s">
        <v>117</v>
      </c>
      <c r="W1" t="s">
        <v>7</v>
      </c>
      <c r="X1" t="s">
        <v>199</v>
      </c>
      <c r="Y1" t="s">
        <v>200</v>
      </c>
    </row>
    <row r="2" spans="19:25" x14ac:dyDescent="0.25">
      <c r="S2" t="s">
        <v>18</v>
      </c>
      <c r="T2">
        <v>11</v>
      </c>
      <c r="U2" t="s">
        <v>31</v>
      </c>
      <c r="V2" t="s">
        <v>19</v>
      </c>
      <c r="W2" t="s">
        <v>34</v>
      </c>
      <c r="X2">
        <v>-0.74848999999999999</v>
      </c>
      <c r="Y2">
        <v>-0.54374</v>
      </c>
    </row>
    <row r="3" spans="19:25" x14ac:dyDescent="0.25">
      <c r="S3" t="s">
        <v>23</v>
      </c>
      <c r="T3">
        <v>13</v>
      </c>
      <c r="U3" t="s">
        <v>31</v>
      </c>
      <c r="V3" t="s">
        <v>19</v>
      </c>
      <c r="W3" t="s">
        <v>34</v>
      </c>
      <c r="X3">
        <v>-1.4593100000000001</v>
      </c>
      <c r="Y3">
        <v>3.3169999999999998E-2</v>
      </c>
    </row>
    <row r="4" spans="19:25" x14ac:dyDescent="0.25">
      <c r="S4" t="s">
        <v>25</v>
      </c>
      <c r="T4">
        <v>26</v>
      </c>
      <c r="U4" t="s">
        <v>31</v>
      </c>
      <c r="V4" t="s">
        <v>19</v>
      </c>
      <c r="W4" t="s">
        <v>34</v>
      </c>
      <c r="X4">
        <v>-0.76241999999999999</v>
      </c>
      <c r="Y4">
        <v>-7.2900000000000006E-2</v>
      </c>
    </row>
    <row r="5" spans="19:25" x14ac:dyDescent="0.25">
      <c r="S5" t="s">
        <v>27</v>
      </c>
      <c r="T5">
        <v>34</v>
      </c>
      <c r="U5" t="s">
        <v>31</v>
      </c>
      <c r="V5" t="s">
        <v>19</v>
      </c>
      <c r="W5" t="s">
        <v>34</v>
      </c>
      <c r="X5">
        <v>-8.6370000000000002E-2</v>
      </c>
      <c r="Y5">
        <v>0.10367</v>
      </c>
    </row>
    <row r="6" spans="19:25" x14ac:dyDescent="0.25">
      <c r="S6" t="s">
        <v>29</v>
      </c>
      <c r="T6">
        <v>52</v>
      </c>
      <c r="U6" t="s">
        <v>31</v>
      </c>
      <c r="V6" t="s">
        <v>19</v>
      </c>
      <c r="W6" t="s">
        <v>34</v>
      </c>
      <c r="X6">
        <v>-0.15784999999999999</v>
      </c>
      <c r="Y6">
        <v>1.5791500000000001</v>
      </c>
    </row>
    <row r="7" spans="19:25" x14ac:dyDescent="0.25">
      <c r="S7" t="s">
        <v>21</v>
      </c>
      <c r="T7">
        <v>11</v>
      </c>
      <c r="U7" t="s">
        <v>31</v>
      </c>
      <c r="V7" t="s">
        <v>22</v>
      </c>
      <c r="W7" t="s">
        <v>34</v>
      </c>
      <c r="X7">
        <v>-0.85931999999999997</v>
      </c>
      <c r="Y7">
        <v>-0.19706000000000001</v>
      </c>
    </row>
    <row r="8" spans="19:25" x14ac:dyDescent="0.25">
      <c r="S8" t="s">
        <v>24</v>
      </c>
      <c r="T8">
        <v>13</v>
      </c>
      <c r="U8" t="s">
        <v>31</v>
      </c>
      <c r="V8" t="s">
        <v>22</v>
      </c>
      <c r="W8" t="s">
        <v>34</v>
      </c>
      <c r="X8">
        <v>-1.1090500000000001</v>
      </c>
      <c r="Y8">
        <v>-6.7580000000000001E-2</v>
      </c>
    </row>
    <row r="9" spans="19:25" x14ac:dyDescent="0.25">
      <c r="S9" t="s">
        <v>26</v>
      </c>
      <c r="T9">
        <v>26</v>
      </c>
      <c r="U9" t="s">
        <v>31</v>
      </c>
      <c r="V9" t="s">
        <v>22</v>
      </c>
      <c r="W9" t="s">
        <v>34</v>
      </c>
      <c r="X9">
        <v>-0.1605</v>
      </c>
      <c r="Y9">
        <v>0.1278</v>
      </c>
    </row>
    <row r="10" spans="19:25" x14ac:dyDescent="0.25">
      <c r="S10" t="s">
        <v>28</v>
      </c>
      <c r="T10">
        <v>34</v>
      </c>
      <c r="U10" t="s">
        <v>31</v>
      </c>
      <c r="V10" t="s">
        <v>22</v>
      </c>
      <c r="W10" t="s">
        <v>34</v>
      </c>
      <c r="X10">
        <v>-0.12823000000000001</v>
      </c>
      <c r="Y10">
        <v>-7.1059999999999998E-2</v>
      </c>
    </row>
    <row r="11" spans="19:25" x14ac:dyDescent="0.25">
      <c r="S11" t="s">
        <v>30</v>
      </c>
      <c r="T11">
        <v>52</v>
      </c>
      <c r="U11" t="s">
        <v>31</v>
      </c>
      <c r="V11" t="s">
        <v>22</v>
      </c>
      <c r="W11" t="s">
        <v>34</v>
      </c>
      <c r="X11">
        <v>0.28334999999999999</v>
      </c>
      <c r="Y11">
        <v>0.1318</v>
      </c>
    </row>
    <row r="12" spans="19:25" x14ac:dyDescent="0.25">
      <c r="S12" t="s">
        <v>18</v>
      </c>
      <c r="T12">
        <v>11</v>
      </c>
      <c r="U12" t="s">
        <v>31</v>
      </c>
      <c r="V12" t="s">
        <v>19</v>
      </c>
      <c r="W12" t="s">
        <v>32</v>
      </c>
      <c r="X12">
        <v>-1.0575399999999999</v>
      </c>
      <c r="Y12">
        <v>-1.106E-2</v>
      </c>
    </row>
    <row r="13" spans="19:25" x14ac:dyDescent="0.25">
      <c r="S13" t="s">
        <v>23</v>
      </c>
      <c r="T13">
        <v>13</v>
      </c>
      <c r="U13" t="s">
        <v>31</v>
      </c>
      <c r="V13" t="s">
        <v>19</v>
      </c>
      <c r="W13" t="s">
        <v>32</v>
      </c>
      <c r="X13">
        <v>0.87068000000000001</v>
      </c>
      <c r="Y13">
        <v>-0.64361999999999997</v>
      </c>
    </row>
    <row r="14" spans="19:25" x14ac:dyDescent="0.25">
      <c r="S14" t="s">
        <v>25</v>
      </c>
      <c r="T14">
        <v>26</v>
      </c>
      <c r="U14" t="s">
        <v>31</v>
      </c>
      <c r="V14" t="s">
        <v>19</v>
      </c>
      <c r="W14" t="s">
        <v>32</v>
      </c>
      <c r="X14">
        <v>-1.3114399999999999</v>
      </c>
      <c r="Y14">
        <v>-0.27156999999999998</v>
      </c>
    </row>
    <row r="15" spans="19:25" x14ac:dyDescent="0.25">
      <c r="S15" t="s">
        <v>27</v>
      </c>
      <c r="T15">
        <v>34</v>
      </c>
      <c r="U15" t="s">
        <v>31</v>
      </c>
      <c r="V15" t="s">
        <v>19</v>
      </c>
      <c r="W15" t="s">
        <v>32</v>
      </c>
      <c r="X15">
        <v>0.11548</v>
      </c>
      <c r="Y15">
        <v>-6.3259999999999997E-2</v>
      </c>
    </row>
    <row r="16" spans="19:25" x14ac:dyDescent="0.25">
      <c r="S16" t="s">
        <v>29</v>
      </c>
      <c r="T16">
        <v>52</v>
      </c>
      <c r="U16" t="s">
        <v>31</v>
      </c>
      <c r="V16" t="s">
        <v>19</v>
      </c>
      <c r="W16" t="s">
        <v>32</v>
      </c>
      <c r="X16">
        <v>0.55811999999999995</v>
      </c>
      <c r="Y16">
        <v>-0.12461</v>
      </c>
    </row>
    <row r="17" spans="3:25" x14ac:dyDescent="0.25">
      <c r="S17" t="s">
        <v>21</v>
      </c>
      <c r="T17">
        <v>11</v>
      </c>
      <c r="U17" t="s">
        <v>31</v>
      </c>
      <c r="V17" t="s">
        <v>22</v>
      </c>
      <c r="W17" t="s">
        <v>32</v>
      </c>
      <c r="X17">
        <v>-0.56627000000000005</v>
      </c>
      <c r="Y17">
        <v>-0.44583</v>
      </c>
    </row>
    <row r="18" spans="3:25" x14ac:dyDescent="0.25">
      <c r="S18" t="s">
        <v>24</v>
      </c>
      <c r="T18">
        <v>13</v>
      </c>
      <c r="U18" t="s">
        <v>31</v>
      </c>
      <c r="V18" t="s">
        <v>22</v>
      </c>
      <c r="W18" t="s">
        <v>32</v>
      </c>
      <c r="X18">
        <v>-1.0649999999999999</v>
      </c>
      <c r="Y18">
        <v>-0.19259999999999999</v>
      </c>
    </row>
    <row r="19" spans="3:25" x14ac:dyDescent="0.25">
      <c r="C19" s="20"/>
      <c r="S19" t="s">
        <v>26</v>
      </c>
      <c r="T19">
        <v>26</v>
      </c>
      <c r="U19" t="s">
        <v>31</v>
      </c>
      <c r="V19" t="s">
        <v>22</v>
      </c>
      <c r="W19" t="s">
        <v>32</v>
      </c>
      <c r="X19">
        <v>-7.8310000000000005E-2</v>
      </c>
      <c r="Y19">
        <v>0.14754</v>
      </c>
    </row>
    <row r="20" spans="3:25" x14ac:dyDescent="0.25">
      <c r="S20" t="s">
        <v>28</v>
      </c>
      <c r="T20">
        <v>34</v>
      </c>
      <c r="U20" t="s">
        <v>31</v>
      </c>
      <c r="V20" t="s">
        <v>22</v>
      </c>
      <c r="W20" t="s">
        <v>32</v>
      </c>
      <c r="X20">
        <v>7.1000000000000004E-3</v>
      </c>
      <c r="Y20">
        <v>-3.6200000000000003E-2</v>
      </c>
    </row>
    <row r="21" spans="3:25" x14ac:dyDescent="0.25">
      <c r="S21" t="s">
        <v>30</v>
      </c>
      <c r="T21">
        <v>52</v>
      </c>
      <c r="U21" t="s">
        <v>31</v>
      </c>
      <c r="V21" t="s">
        <v>22</v>
      </c>
      <c r="W21" t="s">
        <v>32</v>
      </c>
      <c r="X21">
        <v>2.2729300000000001</v>
      </c>
      <c r="Y21">
        <v>-8.1409999999999996E-2</v>
      </c>
    </row>
    <row r="22" spans="3:25" x14ac:dyDescent="0.25">
      <c r="D22" s="20"/>
      <c r="S22" t="s">
        <v>18</v>
      </c>
      <c r="T22">
        <v>11</v>
      </c>
      <c r="U22" t="s">
        <v>17</v>
      </c>
      <c r="V22" t="s">
        <v>19</v>
      </c>
      <c r="W22" t="s">
        <v>20</v>
      </c>
      <c r="X22">
        <v>0.61616000000000004</v>
      </c>
      <c r="Y22">
        <v>-0.53361999999999998</v>
      </c>
    </row>
    <row r="23" spans="3:25" x14ac:dyDescent="0.25">
      <c r="C23" s="20"/>
      <c r="S23" t="s">
        <v>23</v>
      </c>
      <c r="T23">
        <v>13</v>
      </c>
      <c r="U23" t="s">
        <v>17</v>
      </c>
      <c r="V23" t="s">
        <v>19</v>
      </c>
      <c r="W23" t="s">
        <v>20</v>
      </c>
      <c r="X23">
        <v>1.6310000000000002E-2</v>
      </c>
      <c r="Y23">
        <v>-0.24707999999999999</v>
      </c>
    </row>
    <row r="24" spans="3:25" x14ac:dyDescent="0.25">
      <c r="C24" s="20"/>
      <c r="S24" t="s">
        <v>25</v>
      </c>
      <c r="T24">
        <v>26</v>
      </c>
      <c r="U24" t="s">
        <v>17</v>
      </c>
      <c r="V24" t="s">
        <v>19</v>
      </c>
      <c r="W24" t="s">
        <v>20</v>
      </c>
      <c r="X24">
        <v>-0.22509999999999999</v>
      </c>
      <c r="Y24">
        <v>-0.50707000000000002</v>
      </c>
    </row>
    <row r="25" spans="3:25" x14ac:dyDescent="0.25">
      <c r="S25" t="s">
        <v>27</v>
      </c>
      <c r="T25">
        <v>34</v>
      </c>
      <c r="U25" t="s">
        <v>17</v>
      </c>
      <c r="V25" t="s">
        <v>19</v>
      </c>
      <c r="W25" t="s">
        <v>20</v>
      </c>
      <c r="X25">
        <v>0.79113999999999995</v>
      </c>
      <c r="Y25">
        <v>0.17418</v>
      </c>
    </row>
    <row r="26" spans="3:25" x14ac:dyDescent="0.25">
      <c r="S26" t="s">
        <v>29</v>
      </c>
      <c r="T26">
        <v>52</v>
      </c>
      <c r="U26" t="s">
        <v>17</v>
      </c>
      <c r="V26" t="s">
        <v>19</v>
      </c>
      <c r="W26" t="s">
        <v>20</v>
      </c>
      <c r="X26">
        <v>1.06429</v>
      </c>
      <c r="Y26">
        <v>-0.88897999999999999</v>
      </c>
    </row>
    <row r="27" spans="3:25" x14ac:dyDescent="0.25">
      <c r="O27" s="57"/>
      <c r="P27" s="57"/>
      <c r="S27" t="s">
        <v>21</v>
      </c>
      <c r="T27">
        <v>11</v>
      </c>
      <c r="U27" t="s">
        <v>17</v>
      </c>
      <c r="V27" t="s">
        <v>22</v>
      </c>
      <c r="W27" t="s">
        <v>20</v>
      </c>
      <c r="X27">
        <v>-0.40677000000000002</v>
      </c>
      <c r="Y27">
        <v>-0.90161999999999998</v>
      </c>
    </row>
    <row r="28" spans="3:25" x14ac:dyDescent="0.25">
      <c r="O28" s="57"/>
      <c r="P28" s="57"/>
      <c r="S28" t="s">
        <v>24</v>
      </c>
      <c r="T28">
        <v>13</v>
      </c>
      <c r="U28" t="s">
        <v>17</v>
      </c>
      <c r="V28" t="s">
        <v>22</v>
      </c>
      <c r="W28" t="s">
        <v>20</v>
      </c>
      <c r="X28">
        <v>-0.86243999999999998</v>
      </c>
      <c r="Y28">
        <v>-0.49037999999999998</v>
      </c>
    </row>
    <row r="29" spans="3:25" x14ac:dyDescent="0.25">
      <c r="C29" s="58"/>
      <c r="D29" s="58"/>
      <c r="E29" s="59"/>
      <c r="F29" s="60"/>
      <c r="G29" s="58"/>
      <c r="H29" s="58"/>
      <c r="I29" s="59"/>
      <c r="J29" s="60"/>
      <c r="O29" s="57"/>
      <c r="S29" t="s">
        <v>26</v>
      </c>
      <c r="T29">
        <v>26</v>
      </c>
      <c r="U29" t="s">
        <v>17</v>
      </c>
      <c r="V29" t="s">
        <v>22</v>
      </c>
      <c r="W29" t="s">
        <v>20</v>
      </c>
      <c r="X29">
        <v>1.1045100000000001</v>
      </c>
      <c r="Y29">
        <v>-0.29147000000000001</v>
      </c>
    </row>
    <row r="30" spans="3:25" x14ac:dyDescent="0.25">
      <c r="C30" s="58"/>
      <c r="D30" s="58"/>
      <c r="E30" s="58"/>
      <c r="F30" s="58"/>
      <c r="G30" s="58"/>
      <c r="H30" s="58"/>
      <c r="I30" s="58"/>
      <c r="J30" s="58"/>
      <c r="O30" s="57"/>
      <c r="P30" s="57"/>
      <c r="S30" t="s">
        <v>28</v>
      </c>
      <c r="T30">
        <v>34</v>
      </c>
      <c r="U30" t="s">
        <v>17</v>
      </c>
      <c r="V30" t="s">
        <v>22</v>
      </c>
      <c r="W30" t="s">
        <v>20</v>
      </c>
      <c r="X30">
        <v>1.30904</v>
      </c>
      <c r="Y30">
        <v>-4.827E-2</v>
      </c>
    </row>
    <row r="31" spans="3:25" x14ac:dyDescent="0.25">
      <c r="C31" s="59"/>
      <c r="D31" s="58"/>
      <c r="E31" s="58"/>
      <c r="F31" s="58"/>
      <c r="G31" s="58"/>
      <c r="H31" s="58"/>
      <c r="I31" s="60"/>
      <c r="J31" s="61"/>
      <c r="P31" s="57"/>
      <c r="S31" t="s">
        <v>30</v>
      </c>
      <c r="T31">
        <v>52</v>
      </c>
      <c r="U31" t="s">
        <v>17</v>
      </c>
      <c r="V31" t="s">
        <v>22</v>
      </c>
      <c r="W31" t="s">
        <v>20</v>
      </c>
      <c r="X31">
        <v>2.39127</v>
      </c>
      <c r="Y31">
        <v>-0.24645</v>
      </c>
    </row>
    <row r="32" spans="3:25" x14ac:dyDescent="0.25">
      <c r="C32" s="60"/>
      <c r="D32" s="58"/>
      <c r="E32" s="58"/>
      <c r="F32" s="58"/>
      <c r="G32" s="58"/>
      <c r="H32" s="58"/>
      <c r="I32" s="58"/>
      <c r="J32" s="58"/>
      <c r="S32" t="s">
        <v>18</v>
      </c>
      <c r="T32">
        <v>11</v>
      </c>
      <c r="U32" t="s">
        <v>31</v>
      </c>
      <c r="V32" t="s">
        <v>19</v>
      </c>
      <c r="W32" t="s">
        <v>33</v>
      </c>
      <c r="X32">
        <v>-1.546E-2</v>
      </c>
      <c r="Y32">
        <v>2.0974200000000001</v>
      </c>
    </row>
    <row r="33" spans="2:34" x14ac:dyDescent="0.25">
      <c r="C33" s="58"/>
      <c r="D33" s="58"/>
      <c r="E33" s="58"/>
      <c r="F33" s="58"/>
      <c r="G33" s="58"/>
      <c r="H33" s="58"/>
      <c r="I33" s="58"/>
      <c r="J33" s="58"/>
      <c r="S33" t="s">
        <v>23</v>
      </c>
      <c r="T33">
        <v>13</v>
      </c>
      <c r="U33" t="s">
        <v>31</v>
      </c>
      <c r="V33" t="s">
        <v>19</v>
      </c>
      <c r="W33" t="s">
        <v>33</v>
      </c>
      <c r="X33">
        <v>-1.0468599999999999</v>
      </c>
      <c r="Y33">
        <v>-3.2559999999999999E-2</v>
      </c>
    </row>
    <row r="34" spans="2:34" x14ac:dyDescent="0.25">
      <c r="C34" s="58"/>
      <c r="D34" s="58"/>
      <c r="E34" s="58"/>
      <c r="F34" s="58"/>
      <c r="G34" s="58"/>
      <c r="H34" s="58"/>
      <c r="I34" s="58"/>
      <c r="J34" s="58"/>
      <c r="S34" t="s">
        <v>25</v>
      </c>
      <c r="T34">
        <v>26</v>
      </c>
      <c r="U34" t="s">
        <v>31</v>
      </c>
      <c r="V34" t="s">
        <v>19</v>
      </c>
      <c r="W34" t="s">
        <v>33</v>
      </c>
      <c r="X34">
        <v>-0.18698000000000001</v>
      </c>
      <c r="Y34">
        <v>0.30824000000000001</v>
      </c>
    </row>
    <row r="35" spans="2:34" x14ac:dyDescent="0.25">
      <c r="C35" s="59"/>
      <c r="D35" s="58"/>
      <c r="E35" s="60"/>
      <c r="F35" s="58"/>
      <c r="G35" s="58"/>
      <c r="H35" s="58"/>
      <c r="I35" s="58"/>
      <c r="J35" s="61"/>
      <c r="S35" t="s">
        <v>27</v>
      </c>
      <c r="T35">
        <v>34</v>
      </c>
      <c r="U35" t="s">
        <v>31</v>
      </c>
      <c r="V35" t="s">
        <v>19</v>
      </c>
      <c r="W35" t="s">
        <v>33</v>
      </c>
      <c r="X35">
        <v>0.53486999999999996</v>
      </c>
      <c r="Y35">
        <v>5.3620000000000001E-2</v>
      </c>
    </row>
    <row r="36" spans="2:34" x14ac:dyDescent="0.25">
      <c r="C36" s="60"/>
      <c r="D36" s="58"/>
      <c r="E36" s="61"/>
      <c r="F36" s="58"/>
      <c r="G36" s="58"/>
      <c r="H36" s="58"/>
      <c r="I36" s="61"/>
      <c r="J36" s="58"/>
      <c r="S36" t="s">
        <v>29</v>
      </c>
      <c r="T36">
        <v>52</v>
      </c>
      <c r="U36" t="s">
        <v>31</v>
      </c>
      <c r="V36" t="s">
        <v>19</v>
      </c>
      <c r="W36" t="s">
        <v>33</v>
      </c>
      <c r="X36">
        <v>-0.41472999999999999</v>
      </c>
      <c r="Y36">
        <v>0.70069000000000004</v>
      </c>
    </row>
    <row r="37" spans="2:34" x14ac:dyDescent="0.25">
      <c r="S37" t="s">
        <v>21</v>
      </c>
      <c r="T37">
        <v>11</v>
      </c>
      <c r="U37" t="s">
        <v>31</v>
      </c>
      <c r="V37" t="s">
        <v>22</v>
      </c>
      <c r="W37" t="s">
        <v>33</v>
      </c>
      <c r="X37">
        <v>-0.90495000000000003</v>
      </c>
      <c r="Y37">
        <v>-0.16808999999999999</v>
      </c>
    </row>
    <row r="38" spans="2:34" x14ac:dyDescent="0.25">
      <c r="S38" t="s">
        <v>24</v>
      </c>
      <c r="T38">
        <v>13</v>
      </c>
      <c r="U38" t="s">
        <v>31</v>
      </c>
      <c r="V38" t="s">
        <v>22</v>
      </c>
      <c r="W38" t="s">
        <v>33</v>
      </c>
      <c r="X38">
        <v>-0.79893999999999998</v>
      </c>
      <c r="Y38">
        <v>7.8759999999999997E-2</v>
      </c>
    </row>
    <row r="39" spans="2:34" x14ac:dyDescent="0.25">
      <c r="S39" t="s">
        <v>26</v>
      </c>
      <c r="T39">
        <v>26</v>
      </c>
      <c r="U39" t="s">
        <v>31</v>
      </c>
      <c r="V39" t="s">
        <v>22</v>
      </c>
      <c r="W39" t="s">
        <v>33</v>
      </c>
      <c r="X39">
        <v>-0.31951000000000002</v>
      </c>
      <c r="Y39">
        <v>1.2242200000000001</v>
      </c>
    </row>
    <row r="40" spans="2:34" x14ac:dyDescent="0.25">
      <c r="S40" t="s">
        <v>28</v>
      </c>
      <c r="T40">
        <v>34</v>
      </c>
      <c r="U40" t="s">
        <v>31</v>
      </c>
      <c r="V40" t="s">
        <v>22</v>
      </c>
      <c r="W40" t="s">
        <v>33</v>
      </c>
      <c r="X40">
        <v>0.90086999999999995</v>
      </c>
      <c r="Y40">
        <v>0.56913999999999998</v>
      </c>
    </row>
    <row r="41" spans="2:34" x14ac:dyDescent="0.25">
      <c r="B41" s="16" t="s">
        <v>185</v>
      </c>
      <c r="C41" s="46" t="s">
        <v>201</v>
      </c>
      <c r="D41" s="46" t="s">
        <v>202</v>
      </c>
      <c r="E41" s="63"/>
      <c r="F41" s="63"/>
      <c r="G41" s="63"/>
      <c r="S41" t="s">
        <v>30</v>
      </c>
      <c r="T41">
        <v>52</v>
      </c>
      <c r="U41" t="s">
        <v>31</v>
      </c>
      <c r="V41" t="s">
        <v>22</v>
      </c>
      <c r="W41" t="s">
        <v>33</v>
      </c>
      <c r="X41">
        <v>1.03067</v>
      </c>
      <c r="Y41">
        <v>0.39737</v>
      </c>
    </row>
    <row r="42" spans="2:34" x14ac:dyDescent="0.25">
      <c r="B42" t="s">
        <v>196</v>
      </c>
      <c r="C42">
        <v>0</v>
      </c>
      <c r="D42">
        <v>0</v>
      </c>
      <c r="E42" s="63"/>
      <c r="F42" s="63"/>
      <c r="G42" s="63"/>
      <c r="S42" t="s">
        <v>18</v>
      </c>
      <c r="T42">
        <v>11</v>
      </c>
      <c r="U42" t="s">
        <v>31</v>
      </c>
      <c r="V42" t="s">
        <v>19</v>
      </c>
      <c r="W42" t="s">
        <v>35</v>
      </c>
      <c r="X42">
        <v>0.31078</v>
      </c>
      <c r="Y42">
        <v>-0.22206000000000001</v>
      </c>
      <c r="AB42" t="s">
        <v>117</v>
      </c>
      <c r="AC42" t="s">
        <v>7</v>
      </c>
      <c r="AD42" t="s">
        <v>192</v>
      </c>
      <c r="AE42" t="s">
        <v>193</v>
      </c>
      <c r="AF42" t="s">
        <v>194</v>
      </c>
      <c r="AG42" t="s">
        <v>195</v>
      </c>
      <c r="AH42" t="s">
        <v>166</v>
      </c>
    </row>
    <row r="43" spans="2:34" x14ac:dyDescent="0.25">
      <c r="C43" s="62">
        <v>0.13428000000000001</v>
      </c>
      <c r="D43" s="62">
        <v>-5.3409999999999999E-2</v>
      </c>
      <c r="E43" s="63"/>
      <c r="F43" s="63"/>
      <c r="G43" s="63"/>
      <c r="S43" t="s">
        <v>23</v>
      </c>
      <c r="T43">
        <v>13</v>
      </c>
      <c r="U43" t="s">
        <v>31</v>
      </c>
      <c r="V43" t="s">
        <v>19</v>
      </c>
      <c r="W43" t="s">
        <v>35</v>
      </c>
      <c r="X43">
        <v>0.53273999999999999</v>
      </c>
      <c r="Y43">
        <v>9.2490000000000003E-2</v>
      </c>
      <c r="AB43" t="s">
        <v>19</v>
      </c>
      <c r="AC43" t="s">
        <v>34</v>
      </c>
      <c r="AD43" s="23">
        <v>-0.64288800000000001</v>
      </c>
      <c r="AE43" s="23">
        <v>0.21987000000000001</v>
      </c>
      <c r="AF43" s="23">
        <v>0.2486924516</v>
      </c>
      <c r="AG43" s="23">
        <v>0.35810724329999999</v>
      </c>
      <c r="AH43">
        <v>5</v>
      </c>
    </row>
    <row r="44" spans="2:34" x14ac:dyDescent="0.25">
      <c r="B44" t="s">
        <v>10</v>
      </c>
      <c r="C44">
        <v>0</v>
      </c>
      <c r="D44">
        <v>0</v>
      </c>
      <c r="E44" s="63"/>
      <c r="F44" s="63"/>
      <c r="G44" s="63"/>
      <c r="S44" t="s">
        <v>25</v>
      </c>
      <c r="T44">
        <v>26</v>
      </c>
      <c r="U44" t="s">
        <v>31</v>
      </c>
      <c r="V44" t="s">
        <v>19</v>
      </c>
      <c r="W44" t="s">
        <v>35</v>
      </c>
      <c r="X44">
        <v>-0.48497000000000001</v>
      </c>
      <c r="Y44">
        <v>-2.9329999999999998E-2</v>
      </c>
      <c r="AB44" t="s">
        <v>19</v>
      </c>
      <c r="AC44" t="s">
        <v>32</v>
      </c>
      <c r="AD44" s="23">
        <v>-0.16494</v>
      </c>
      <c r="AE44" s="23">
        <v>-0.22282399999999999</v>
      </c>
      <c r="AF44" s="23">
        <v>0.43503775319999999</v>
      </c>
      <c r="AG44" s="23">
        <v>0.1138850512</v>
      </c>
      <c r="AH44">
        <v>5</v>
      </c>
    </row>
    <row r="45" spans="2:34" x14ac:dyDescent="0.25">
      <c r="C45" s="62">
        <v>7.5039999999999996E-2</v>
      </c>
      <c r="D45" s="62">
        <v>4.718E-2</v>
      </c>
      <c r="E45" s="63"/>
      <c r="F45" s="63"/>
      <c r="G45" s="63"/>
      <c r="S45" t="s">
        <v>27</v>
      </c>
      <c r="T45">
        <v>34</v>
      </c>
      <c r="U45" t="s">
        <v>31</v>
      </c>
      <c r="V45" t="s">
        <v>19</v>
      </c>
      <c r="W45" t="s">
        <v>35</v>
      </c>
      <c r="X45">
        <v>0.30570999999999998</v>
      </c>
      <c r="Y45">
        <v>3.9100000000000003E-3</v>
      </c>
      <c r="AB45" t="s">
        <v>19</v>
      </c>
      <c r="AC45" t="s">
        <v>20</v>
      </c>
      <c r="AD45" s="23">
        <v>0.45256000000000002</v>
      </c>
      <c r="AE45" s="23">
        <v>-0.40051399999999998</v>
      </c>
      <c r="AF45" s="23">
        <v>0.2413661231</v>
      </c>
      <c r="AG45" s="23">
        <v>0.17627898450000001</v>
      </c>
      <c r="AH45">
        <v>5</v>
      </c>
    </row>
    <row r="46" spans="2:34" x14ac:dyDescent="0.25">
      <c r="B46" t="s">
        <v>11</v>
      </c>
      <c r="C46">
        <v>0</v>
      </c>
      <c r="D46">
        <v>0</v>
      </c>
      <c r="E46" s="63"/>
      <c r="F46" s="63"/>
      <c r="G46" s="63"/>
      <c r="S46" t="s">
        <v>29</v>
      </c>
      <c r="T46">
        <v>52</v>
      </c>
      <c r="U46" t="s">
        <v>31</v>
      </c>
      <c r="V46" t="s">
        <v>19</v>
      </c>
      <c r="W46" t="s">
        <v>35</v>
      </c>
      <c r="X46">
        <v>-0.26351999999999998</v>
      </c>
      <c r="Y46">
        <v>-0.16863</v>
      </c>
      <c r="AB46" t="s">
        <v>19</v>
      </c>
      <c r="AC46" t="s">
        <v>33</v>
      </c>
      <c r="AD46" s="23">
        <v>-0.225832</v>
      </c>
      <c r="AE46" s="23">
        <v>0.62548199999999998</v>
      </c>
      <c r="AF46" s="23">
        <v>0.25828306369999998</v>
      </c>
      <c r="AG46" s="23">
        <v>0.38941915890000001</v>
      </c>
      <c r="AH46">
        <v>5</v>
      </c>
    </row>
    <row r="47" spans="2:34" x14ac:dyDescent="0.25">
      <c r="C47" s="62">
        <v>0.33534000000000003</v>
      </c>
      <c r="D47" s="62">
        <v>4.5629999999999997E-2</v>
      </c>
      <c r="E47" s="63"/>
      <c r="F47" s="63"/>
      <c r="G47" s="63"/>
      <c r="S47" t="s">
        <v>21</v>
      </c>
      <c r="T47">
        <v>11</v>
      </c>
      <c r="U47" t="s">
        <v>31</v>
      </c>
      <c r="V47" t="s">
        <v>22</v>
      </c>
      <c r="W47" t="s">
        <v>35</v>
      </c>
      <c r="X47">
        <v>-1.06532</v>
      </c>
      <c r="Y47">
        <v>-0.28192</v>
      </c>
      <c r="AB47" t="s">
        <v>19</v>
      </c>
      <c r="AC47" t="s">
        <v>35</v>
      </c>
      <c r="AD47" s="23">
        <v>8.0147999999999997E-2</v>
      </c>
      <c r="AE47" s="23">
        <v>-6.4724000000000004E-2</v>
      </c>
      <c r="AF47" s="23">
        <v>0.1931806023</v>
      </c>
      <c r="AG47" s="23">
        <v>5.7545928099999998E-2</v>
      </c>
      <c r="AH47">
        <v>5</v>
      </c>
    </row>
    <row r="48" spans="2:34" x14ac:dyDescent="0.25">
      <c r="B48" t="s">
        <v>12</v>
      </c>
      <c r="C48">
        <v>0</v>
      </c>
      <c r="D48">
        <v>0</v>
      </c>
      <c r="E48" s="63"/>
      <c r="F48" s="63"/>
      <c r="G48" s="63"/>
      <c r="S48" t="s">
        <v>24</v>
      </c>
      <c r="T48">
        <v>13</v>
      </c>
      <c r="U48" t="s">
        <v>31</v>
      </c>
      <c r="V48" t="s">
        <v>22</v>
      </c>
      <c r="W48" t="s">
        <v>35</v>
      </c>
      <c r="X48">
        <v>-0.15590999999999999</v>
      </c>
      <c r="Y48">
        <v>-0.12683</v>
      </c>
      <c r="AB48" t="s">
        <v>22</v>
      </c>
      <c r="AC48" t="s">
        <v>34</v>
      </c>
      <c r="AD48" s="23">
        <v>-0.39474999999999999</v>
      </c>
      <c r="AE48" s="23">
        <v>-1.5219999999999999E-2</v>
      </c>
      <c r="AF48" s="23">
        <v>0.25610304150000002</v>
      </c>
      <c r="AG48" s="23">
        <v>6.3637670300000004E-2</v>
      </c>
      <c r="AH48">
        <v>5</v>
      </c>
    </row>
    <row r="49" spans="2:34" x14ac:dyDescent="0.25">
      <c r="C49" s="62">
        <v>-6.8320000000000006E-2</v>
      </c>
      <c r="D49" s="62">
        <v>7.8460000000000002E-2</v>
      </c>
      <c r="E49" s="63"/>
      <c r="F49" s="63"/>
      <c r="G49" s="63"/>
      <c r="S49" t="s">
        <v>26</v>
      </c>
      <c r="T49">
        <v>26</v>
      </c>
      <c r="U49" t="s">
        <v>31</v>
      </c>
      <c r="V49" t="s">
        <v>22</v>
      </c>
      <c r="W49" t="s">
        <v>35</v>
      </c>
      <c r="X49">
        <v>0.34598000000000001</v>
      </c>
      <c r="Y49">
        <v>0.23143</v>
      </c>
      <c r="AB49" t="s">
        <v>22</v>
      </c>
      <c r="AC49" t="s">
        <v>32</v>
      </c>
      <c r="AD49" s="23">
        <v>0.11409</v>
      </c>
      <c r="AE49" s="23">
        <v>-0.1217</v>
      </c>
      <c r="AF49" s="23">
        <v>0.57280876930000002</v>
      </c>
      <c r="AG49" s="23">
        <v>9.7854682700000001E-2</v>
      </c>
      <c r="AH49">
        <v>5</v>
      </c>
    </row>
    <row r="50" spans="2:34" x14ac:dyDescent="0.25">
      <c r="B50" t="s">
        <v>13</v>
      </c>
      <c r="C50">
        <v>0</v>
      </c>
      <c r="D50">
        <v>0</v>
      </c>
      <c r="S50" t="s">
        <v>28</v>
      </c>
      <c r="T50">
        <v>34</v>
      </c>
      <c r="U50" t="s">
        <v>31</v>
      </c>
      <c r="V50" t="s">
        <v>22</v>
      </c>
      <c r="W50" t="s">
        <v>35</v>
      </c>
      <c r="X50">
        <v>4.0149999999999998E-2</v>
      </c>
      <c r="Y50">
        <v>-9.0200000000000002E-2</v>
      </c>
      <c r="AB50" t="s">
        <v>22</v>
      </c>
      <c r="AC50" t="s">
        <v>20</v>
      </c>
      <c r="AD50" s="23">
        <v>0.70712200000000003</v>
      </c>
      <c r="AE50" s="23">
        <v>-0.39563799999999999</v>
      </c>
      <c r="AF50" s="23">
        <v>0.59417410100000001</v>
      </c>
      <c r="AG50" s="23">
        <v>0.14470079299999999</v>
      </c>
      <c r="AH50">
        <v>5</v>
      </c>
    </row>
    <row r="51" spans="2:34" x14ac:dyDescent="0.25">
      <c r="C51" s="62">
        <v>-9.1770000000000004E-2</v>
      </c>
      <c r="D51" s="62">
        <v>0.19349</v>
      </c>
      <c r="S51" t="s">
        <v>30</v>
      </c>
      <c r="T51">
        <v>52</v>
      </c>
      <c r="U51" t="s">
        <v>31</v>
      </c>
      <c r="V51" t="s">
        <v>22</v>
      </c>
      <c r="W51" t="s">
        <v>35</v>
      </c>
      <c r="X51">
        <v>1.29941</v>
      </c>
      <c r="Y51">
        <v>4.2459999999999998E-2</v>
      </c>
      <c r="AB51" t="s">
        <v>22</v>
      </c>
      <c r="AC51" t="s">
        <v>33</v>
      </c>
      <c r="AD51" s="23">
        <v>-1.8371999999999999E-2</v>
      </c>
      <c r="AE51" s="23">
        <v>0.42027999999999999</v>
      </c>
      <c r="AF51" s="23">
        <v>0.41421528340000002</v>
      </c>
      <c r="AG51" s="23">
        <v>0.23788850950000001</v>
      </c>
      <c r="AH51">
        <v>5</v>
      </c>
    </row>
    <row r="52" spans="2:34" x14ac:dyDescent="0.25">
      <c r="B52" t="s">
        <v>14</v>
      </c>
      <c r="C52">
        <v>0</v>
      </c>
      <c r="D52">
        <v>0</v>
      </c>
      <c r="AB52" t="s">
        <v>22</v>
      </c>
      <c r="AC52" t="s">
        <v>35</v>
      </c>
      <c r="AD52" s="23">
        <v>9.2862E-2</v>
      </c>
      <c r="AE52" s="23">
        <v>-4.5012000000000003E-2</v>
      </c>
      <c r="AF52" s="23">
        <v>0.38248388239999997</v>
      </c>
      <c r="AG52" s="23">
        <v>8.6293994900000004E-2</v>
      </c>
      <c r="AH52">
        <v>5</v>
      </c>
    </row>
    <row r="53" spans="2:34" x14ac:dyDescent="0.25">
      <c r="C53" s="62">
        <v>0.10917</v>
      </c>
      <c r="D53" s="62">
        <v>0.24918000000000001</v>
      </c>
    </row>
    <row r="54" spans="2:34" x14ac:dyDescent="0.25">
      <c r="B54" t="s">
        <v>15</v>
      </c>
      <c r="C54">
        <v>0</v>
      </c>
      <c r="D54">
        <v>0</v>
      </c>
    </row>
    <row r="55" spans="2:34" x14ac:dyDescent="0.25">
      <c r="C55" s="62">
        <v>-0.33002999999999999</v>
      </c>
      <c r="D55" s="62">
        <v>-4.428E-2</v>
      </c>
    </row>
    <row r="56" spans="2:34" x14ac:dyDescent="0.25">
      <c r="B56" t="s">
        <v>16</v>
      </c>
      <c r="C56">
        <v>0</v>
      </c>
      <c r="D56">
        <v>0</v>
      </c>
      <c r="AB56" s="23" t="s">
        <v>117</v>
      </c>
      <c r="AC56" s="23" t="s">
        <v>7</v>
      </c>
      <c r="AD56" s="23" t="s">
        <v>166</v>
      </c>
      <c r="AE56" s="23" t="s">
        <v>167</v>
      </c>
      <c r="AF56" s="23" t="s">
        <v>168</v>
      </c>
      <c r="AG56" s="23" t="s">
        <v>169</v>
      </c>
      <c r="AH56" s="23" t="s">
        <v>170</v>
      </c>
    </row>
    <row r="57" spans="2:34" x14ac:dyDescent="0.25">
      <c r="C57" s="62">
        <v>-0.26103999999999999</v>
      </c>
      <c r="D57" s="62">
        <v>-4.87E-2</v>
      </c>
      <c r="AB57" s="23" t="s">
        <v>19</v>
      </c>
      <c r="AC57" s="23" t="s">
        <v>108</v>
      </c>
      <c r="AD57" s="23">
        <v>5</v>
      </c>
      <c r="AE57" s="23">
        <v>0.45256000000000002</v>
      </c>
      <c r="AF57" s="23">
        <v>-0.40051399999999998</v>
      </c>
      <c r="AG57" s="23">
        <v>0.2413661231</v>
      </c>
      <c r="AH57" s="23">
        <v>0.17627898450000001</v>
      </c>
    </row>
    <row r="58" spans="2:34" x14ac:dyDescent="0.25">
      <c r="AB58" s="23" t="s">
        <v>19</v>
      </c>
      <c r="AC58" s="23" t="s">
        <v>109</v>
      </c>
      <c r="AD58" s="23">
        <v>5</v>
      </c>
      <c r="AE58" s="23">
        <v>-0.16494</v>
      </c>
      <c r="AF58" s="23">
        <v>-0.22282399999999999</v>
      </c>
      <c r="AG58" s="23">
        <v>0.43503775319999999</v>
      </c>
      <c r="AH58" s="23">
        <v>0.1138850512</v>
      </c>
    </row>
    <row r="59" spans="2:34" x14ac:dyDescent="0.25">
      <c r="AB59" s="23" t="s">
        <v>19</v>
      </c>
      <c r="AC59" s="23" t="s">
        <v>124</v>
      </c>
      <c r="AD59" s="23">
        <v>5</v>
      </c>
      <c r="AE59" s="23">
        <v>-0.64288800000000001</v>
      </c>
      <c r="AF59" s="23">
        <v>0.21987000000000001</v>
      </c>
      <c r="AG59" s="23">
        <v>0.2486924516</v>
      </c>
      <c r="AH59" s="23">
        <v>0.35810724329999999</v>
      </c>
    </row>
    <row r="60" spans="2:34" x14ac:dyDescent="0.25">
      <c r="AB60" s="23" t="s">
        <v>19</v>
      </c>
      <c r="AC60" s="23" t="s">
        <v>123</v>
      </c>
      <c r="AD60" s="23">
        <v>5</v>
      </c>
      <c r="AE60" s="23">
        <v>-0.225832</v>
      </c>
      <c r="AF60" s="23">
        <v>0.62548199999999998</v>
      </c>
      <c r="AG60" s="23">
        <v>0.25828306369999998</v>
      </c>
      <c r="AH60" s="23">
        <v>0.38941915890000001</v>
      </c>
    </row>
    <row r="61" spans="2:34" x14ac:dyDescent="0.25">
      <c r="AB61" s="23" t="s">
        <v>19</v>
      </c>
      <c r="AC61" s="23" t="s">
        <v>110</v>
      </c>
      <c r="AD61" s="23">
        <v>5</v>
      </c>
      <c r="AE61" s="23">
        <v>8.0147999999999997E-2</v>
      </c>
      <c r="AF61" s="23">
        <v>-6.4724000000000004E-2</v>
      </c>
      <c r="AG61" s="23">
        <v>0.1931806023</v>
      </c>
      <c r="AH61" s="23">
        <v>5.7545928099999998E-2</v>
      </c>
    </row>
    <row r="62" spans="2:34" x14ac:dyDescent="0.25">
      <c r="AB62" s="23" t="s">
        <v>22</v>
      </c>
      <c r="AC62" s="23" t="s">
        <v>108</v>
      </c>
      <c r="AD62" s="23">
        <v>5</v>
      </c>
      <c r="AE62" s="23">
        <v>0.70712200000000003</v>
      </c>
      <c r="AF62" s="23">
        <v>-0.39563799999999999</v>
      </c>
      <c r="AG62" s="23">
        <v>0.59417410100000001</v>
      </c>
      <c r="AH62" s="23">
        <v>0.14470079299999999</v>
      </c>
    </row>
    <row r="63" spans="2:34" x14ac:dyDescent="0.25">
      <c r="AB63" s="23" t="s">
        <v>22</v>
      </c>
      <c r="AC63" s="23" t="s">
        <v>109</v>
      </c>
      <c r="AD63" s="23">
        <v>5</v>
      </c>
      <c r="AE63" s="23">
        <v>0.11409</v>
      </c>
      <c r="AF63" s="23">
        <v>-0.1217</v>
      </c>
      <c r="AG63" s="23">
        <v>0.57280876930000002</v>
      </c>
      <c r="AH63" s="23">
        <v>9.7854682700000001E-2</v>
      </c>
    </row>
    <row r="64" spans="2:34" x14ac:dyDescent="0.25">
      <c r="AB64" s="23" t="s">
        <v>22</v>
      </c>
      <c r="AC64" s="23" t="s">
        <v>124</v>
      </c>
      <c r="AD64" s="23">
        <v>5</v>
      </c>
      <c r="AE64" s="23">
        <v>-0.39474999999999999</v>
      </c>
      <c r="AF64" s="23">
        <v>-1.5219999999999999E-2</v>
      </c>
      <c r="AG64" s="23">
        <v>0.25610304150000002</v>
      </c>
      <c r="AH64" s="23">
        <v>6.3637670300000004E-2</v>
      </c>
    </row>
    <row r="65" spans="1:34" x14ac:dyDescent="0.25">
      <c r="AB65" s="23" t="s">
        <v>22</v>
      </c>
      <c r="AC65" s="23" t="s">
        <v>123</v>
      </c>
      <c r="AD65" s="23">
        <v>5</v>
      </c>
      <c r="AE65" s="23">
        <v>-1.8371999999999999E-2</v>
      </c>
      <c r="AF65" s="23">
        <v>0.42027999999999999</v>
      </c>
      <c r="AG65" s="23">
        <v>0.41421528340000002</v>
      </c>
      <c r="AH65" s="23">
        <v>0.23788850950000001</v>
      </c>
    </row>
    <row r="66" spans="1:34" x14ac:dyDescent="0.25">
      <c r="AB66" s="23" t="s">
        <v>22</v>
      </c>
      <c r="AC66" s="23" t="s">
        <v>110</v>
      </c>
      <c r="AD66" s="23">
        <v>5</v>
      </c>
      <c r="AE66" s="23">
        <v>9.2862E-2</v>
      </c>
      <c r="AF66" s="23">
        <v>-4.5012000000000003E-2</v>
      </c>
      <c r="AG66" s="23">
        <v>0.38248388239999997</v>
      </c>
      <c r="AH66" s="23">
        <v>8.6293994900000004E-2</v>
      </c>
    </row>
    <row r="68" spans="1:34" x14ac:dyDescent="0.25">
      <c r="AE68">
        <v>1</v>
      </c>
      <c r="AF68">
        <v>2</v>
      </c>
    </row>
    <row r="69" spans="1:34" x14ac:dyDescent="0.25">
      <c r="AB69" s="23" t="s">
        <v>22</v>
      </c>
      <c r="AC69" s="23" t="s">
        <v>123</v>
      </c>
      <c r="AE69">
        <v>-0.65085304150000001</v>
      </c>
      <c r="AF69">
        <v>7.8857670300000002E-2</v>
      </c>
    </row>
    <row r="70" spans="1:34" x14ac:dyDescent="0.25">
      <c r="A70" t="s">
        <v>0</v>
      </c>
      <c r="B70" t="s">
        <v>1</v>
      </c>
      <c r="C70" t="s">
        <v>3</v>
      </c>
      <c r="D70" t="s">
        <v>4</v>
      </c>
      <c r="E70" t="s">
        <v>117</v>
      </c>
      <c r="F70" t="s">
        <v>7</v>
      </c>
      <c r="G70" t="s">
        <v>93</v>
      </c>
      <c r="H70" t="s">
        <v>94</v>
      </c>
      <c r="AB70" s="23" t="s">
        <v>19</v>
      </c>
      <c r="AC70" s="23" t="s">
        <v>109</v>
      </c>
      <c r="AE70">
        <v>-0.59997775320000002</v>
      </c>
      <c r="AF70">
        <v>-0.3367090512</v>
      </c>
    </row>
    <row r="71" spans="1:34" x14ac:dyDescent="0.25">
      <c r="A71" t="s">
        <v>203</v>
      </c>
      <c r="B71" t="s">
        <v>17</v>
      </c>
      <c r="C71" t="s">
        <v>18</v>
      </c>
      <c r="D71">
        <v>11</v>
      </c>
      <c r="E71" t="s">
        <v>19</v>
      </c>
      <c r="F71" t="s">
        <v>108</v>
      </c>
      <c r="G71">
        <v>0.61616000000000004</v>
      </c>
      <c r="H71">
        <v>-0.53361999999999998</v>
      </c>
      <c r="AB71" s="23" t="s">
        <v>22</v>
      </c>
      <c r="AC71" s="23" t="s">
        <v>124</v>
      </c>
      <c r="AE71">
        <v>-0.48411506370000001</v>
      </c>
      <c r="AF71">
        <v>-1.0149011588999999</v>
      </c>
    </row>
    <row r="72" spans="1:34" x14ac:dyDescent="0.25">
      <c r="A72" t="s">
        <v>204</v>
      </c>
      <c r="B72" t="s">
        <v>17</v>
      </c>
      <c r="C72" t="s">
        <v>23</v>
      </c>
      <c r="D72">
        <v>13</v>
      </c>
      <c r="E72" t="s">
        <v>19</v>
      </c>
      <c r="F72" t="s">
        <v>108</v>
      </c>
      <c r="G72">
        <v>1.6310000000000002E-2</v>
      </c>
      <c r="H72">
        <v>-0.24707999999999999</v>
      </c>
      <c r="AB72" s="23" t="s">
        <v>19</v>
      </c>
      <c r="AC72" s="23" t="s">
        <v>123</v>
      </c>
      <c r="AE72">
        <v>-0.47534588239999997</v>
      </c>
      <c r="AF72">
        <v>0.1313059949</v>
      </c>
    </row>
    <row r="73" spans="1:34" x14ac:dyDescent="0.25">
      <c r="A73" t="s">
        <v>205</v>
      </c>
      <c r="B73" t="s">
        <v>17</v>
      </c>
      <c r="C73" t="s">
        <v>25</v>
      </c>
      <c r="D73">
        <v>26</v>
      </c>
      <c r="E73" t="s">
        <v>19</v>
      </c>
      <c r="F73" t="s">
        <v>108</v>
      </c>
      <c r="G73">
        <v>-0.22509999999999999</v>
      </c>
      <c r="H73">
        <v>-0.50707000000000002</v>
      </c>
      <c r="AB73" s="23" t="s">
        <v>19</v>
      </c>
      <c r="AC73" s="23" t="s">
        <v>124</v>
      </c>
      <c r="AE73">
        <v>-0.43258728340000002</v>
      </c>
      <c r="AF73">
        <v>0.65816850950000005</v>
      </c>
    </row>
    <row r="74" spans="1:34" x14ac:dyDescent="0.25">
      <c r="A74" t="s">
        <v>206</v>
      </c>
      <c r="B74" t="s">
        <v>17</v>
      </c>
      <c r="C74" t="s">
        <v>27</v>
      </c>
      <c r="D74">
        <v>34</v>
      </c>
      <c r="E74" t="s">
        <v>19</v>
      </c>
      <c r="F74" t="s">
        <v>108</v>
      </c>
      <c r="G74">
        <v>0.79113999999999995</v>
      </c>
      <c r="H74">
        <v>0.17418</v>
      </c>
      <c r="AB74" s="23" t="s">
        <v>22</v>
      </c>
      <c r="AC74" s="23" t="s">
        <v>110</v>
      </c>
      <c r="AE74">
        <v>0.2733286023</v>
      </c>
      <c r="AF74">
        <v>-0.12226992810000001</v>
      </c>
    </row>
    <row r="75" spans="1:34" x14ac:dyDescent="0.25">
      <c r="A75" t="s">
        <v>207</v>
      </c>
      <c r="B75" t="s">
        <v>17</v>
      </c>
      <c r="C75" t="s">
        <v>29</v>
      </c>
      <c r="D75">
        <v>52</v>
      </c>
      <c r="E75" t="s">
        <v>19</v>
      </c>
      <c r="F75" t="s">
        <v>108</v>
      </c>
      <c r="G75">
        <v>1.06429</v>
      </c>
      <c r="H75">
        <v>-0.88897999999999999</v>
      </c>
      <c r="AB75" s="23" t="s">
        <v>22</v>
      </c>
      <c r="AC75" s="23" t="s">
        <v>109</v>
      </c>
      <c r="AE75">
        <v>0.68689876930000004</v>
      </c>
      <c r="AF75">
        <v>-0.2195546827</v>
      </c>
    </row>
    <row r="76" spans="1:34" x14ac:dyDescent="0.25">
      <c r="A76" t="s">
        <v>208</v>
      </c>
      <c r="B76" t="s">
        <v>17</v>
      </c>
      <c r="C76" t="s">
        <v>21</v>
      </c>
      <c r="D76">
        <v>11</v>
      </c>
      <c r="E76" t="s">
        <v>22</v>
      </c>
      <c r="F76" t="s">
        <v>108</v>
      </c>
      <c r="G76">
        <v>-0.40677000000000002</v>
      </c>
      <c r="H76">
        <v>-0.90161999999999998</v>
      </c>
      <c r="AB76" s="23" t="s">
        <v>19</v>
      </c>
      <c r="AC76" s="23" t="s">
        <v>108</v>
      </c>
      <c r="AE76">
        <v>0.69392612310000001</v>
      </c>
      <c r="AF76">
        <v>-0.57679298449999994</v>
      </c>
    </row>
    <row r="77" spans="1:34" x14ac:dyDescent="0.25">
      <c r="A77" t="s">
        <v>209</v>
      </c>
      <c r="B77" t="s">
        <v>17</v>
      </c>
      <c r="C77" t="s">
        <v>24</v>
      </c>
      <c r="D77">
        <v>13</v>
      </c>
      <c r="E77" t="s">
        <v>22</v>
      </c>
      <c r="F77" t="s">
        <v>108</v>
      </c>
      <c r="G77">
        <v>-0.86243999999999998</v>
      </c>
      <c r="H77">
        <v>-0.49037999999999998</v>
      </c>
      <c r="AB77" s="23" t="s">
        <v>19</v>
      </c>
      <c r="AC77" s="23" t="s">
        <v>110</v>
      </c>
      <c r="AE77">
        <v>0.89158045159999999</v>
      </c>
      <c r="AF77">
        <v>-0.5779772433</v>
      </c>
    </row>
    <row r="78" spans="1:34" x14ac:dyDescent="0.25">
      <c r="A78" t="s">
        <v>210</v>
      </c>
      <c r="B78" t="s">
        <v>17</v>
      </c>
      <c r="C78" t="s">
        <v>26</v>
      </c>
      <c r="D78">
        <v>26</v>
      </c>
      <c r="E78" t="s">
        <v>22</v>
      </c>
      <c r="F78" t="s">
        <v>108</v>
      </c>
      <c r="G78">
        <v>1.1045100000000001</v>
      </c>
      <c r="H78">
        <v>-0.29147000000000001</v>
      </c>
      <c r="AB78" s="23" t="s">
        <v>22</v>
      </c>
      <c r="AC78" s="23" t="s">
        <v>108</v>
      </c>
      <c r="AE78">
        <v>1.3012961010000001</v>
      </c>
      <c r="AF78">
        <v>-0.54033879299999998</v>
      </c>
    </row>
    <row r="79" spans="1:34" x14ac:dyDescent="0.25">
      <c r="A79" t="s">
        <v>211</v>
      </c>
      <c r="B79" t="s">
        <v>17</v>
      </c>
      <c r="C79" t="s">
        <v>28</v>
      </c>
      <c r="D79">
        <v>34</v>
      </c>
      <c r="E79" t="s">
        <v>22</v>
      </c>
      <c r="F79" t="s">
        <v>108</v>
      </c>
      <c r="G79">
        <v>1.30904</v>
      </c>
      <c r="H79">
        <v>-4.827E-2</v>
      </c>
    </row>
    <row r="80" spans="1:34" x14ac:dyDescent="0.25">
      <c r="A80" t="s">
        <v>212</v>
      </c>
      <c r="B80" t="s">
        <v>17</v>
      </c>
      <c r="C80" t="s">
        <v>30</v>
      </c>
      <c r="D80">
        <v>52</v>
      </c>
      <c r="E80" t="s">
        <v>22</v>
      </c>
      <c r="F80" t="s">
        <v>108</v>
      </c>
      <c r="G80">
        <v>2.39127</v>
      </c>
      <c r="H80">
        <v>-0.24645</v>
      </c>
    </row>
    <row r="81" spans="1:32" x14ac:dyDescent="0.25">
      <c r="A81" t="s">
        <v>213</v>
      </c>
      <c r="B81" t="s">
        <v>31</v>
      </c>
      <c r="C81" t="s">
        <v>18</v>
      </c>
      <c r="D81">
        <v>11</v>
      </c>
      <c r="E81" t="s">
        <v>19</v>
      </c>
      <c r="F81" t="s">
        <v>109</v>
      </c>
      <c r="G81">
        <v>-1.0575399999999999</v>
      </c>
      <c r="H81">
        <v>-1.106E-2</v>
      </c>
      <c r="AD81" t="s">
        <v>198</v>
      </c>
      <c r="AF81" t="s">
        <v>197</v>
      </c>
    </row>
    <row r="82" spans="1:32" x14ac:dyDescent="0.25">
      <c r="A82" t="s">
        <v>214</v>
      </c>
      <c r="B82" t="s">
        <v>31</v>
      </c>
      <c r="C82" t="s">
        <v>23</v>
      </c>
      <c r="D82">
        <v>13</v>
      </c>
      <c r="E82" t="s">
        <v>19</v>
      </c>
      <c r="F82" t="s">
        <v>109</v>
      </c>
      <c r="G82">
        <v>0.87068000000000001</v>
      </c>
      <c r="H82">
        <v>-0.64361999999999997</v>
      </c>
    </row>
    <row r="83" spans="1:32" x14ac:dyDescent="0.25">
      <c r="A83" t="s">
        <v>215</v>
      </c>
      <c r="B83" t="s">
        <v>31</v>
      </c>
      <c r="C83" t="s">
        <v>25</v>
      </c>
      <c r="D83">
        <v>26</v>
      </c>
      <c r="E83" t="s">
        <v>19</v>
      </c>
      <c r="F83" t="s">
        <v>109</v>
      </c>
      <c r="G83">
        <v>-1.3114399999999999</v>
      </c>
      <c r="H83">
        <v>-0.27156999999999998</v>
      </c>
      <c r="AD83" t="s">
        <v>121</v>
      </c>
    </row>
    <row r="84" spans="1:32" x14ac:dyDescent="0.25">
      <c r="A84" t="s">
        <v>216</v>
      </c>
      <c r="B84" t="s">
        <v>31</v>
      </c>
      <c r="C84" t="s">
        <v>27</v>
      </c>
      <c r="D84">
        <v>34</v>
      </c>
      <c r="E84" t="s">
        <v>19</v>
      </c>
      <c r="F84" t="s">
        <v>109</v>
      </c>
      <c r="G84">
        <v>0.11548</v>
      </c>
      <c r="H84">
        <v>-6.3259999999999997E-2</v>
      </c>
    </row>
    <row r="85" spans="1:32" x14ac:dyDescent="0.25">
      <c r="A85" t="s">
        <v>217</v>
      </c>
      <c r="B85" t="s">
        <v>31</v>
      </c>
      <c r="C85" t="s">
        <v>29</v>
      </c>
      <c r="D85">
        <v>52</v>
      </c>
      <c r="E85" t="s">
        <v>19</v>
      </c>
      <c r="F85" t="s">
        <v>109</v>
      </c>
      <c r="G85">
        <v>0.55811999999999995</v>
      </c>
      <c r="H85">
        <v>-0.12461</v>
      </c>
    </row>
    <row r="86" spans="1:32" x14ac:dyDescent="0.25">
      <c r="A86" t="s">
        <v>218</v>
      </c>
      <c r="B86" t="s">
        <v>31</v>
      </c>
      <c r="C86" t="s">
        <v>21</v>
      </c>
      <c r="D86">
        <v>11</v>
      </c>
      <c r="E86" t="s">
        <v>22</v>
      </c>
      <c r="F86" t="s">
        <v>109</v>
      </c>
      <c r="G86">
        <v>-0.56627000000000005</v>
      </c>
      <c r="H86">
        <v>-0.44583</v>
      </c>
    </row>
    <row r="87" spans="1:32" x14ac:dyDescent="0.25">
      <c r="A87" t="s">
        <v>219</v>
      </c>
      <c r="B87" t="s">
        <v>31</v>
      </c>
      <c r="C87" t="s">
        <v>24</v>
      </c>
      <c r="D87">
        <v>13</v>
      </c>
      <c r="E87" t="s">
        <v>22</v>
      </c>
      <c r="F87" t="s">
        <v>109</v>
      </c>
      <c r="G87">
        <v>-1.0649999999999999</v>
      </c>
      <c r="H87">
        <v>-0.19259999999999999</v>
      </c>
    </row>
    <row r="88" spans="1:32" x14ac:dyDescent="0.25">
      <c r="A88" t="s">
        <v>220</v>
      </c>
      <c r="B88" t="s">
        <v>31</v>
      </c>
      <c r="C88" t="s">
        <v>26</v>
      </c>
      <c r="D88">
        <v>26</v>
      </c>
      <c r="E88" t="s">
        <v>22</v>
      </c>
      <c r="F88" t="s">
        <v>109</v>
      </c>
      <c r="G88">
        <v>-7.8310000000000005E-2</v>
      </c>
      <c r="H88">
        <v>0.14754</v>
      </c>
    </row>
    <row r="89" spans="1:32" x14ac:dyDescent="0.25">
      <c r="A89" t="s">
        <v>221</v>
      </c>
      <c r="B89" t="s">
        <v>31</v>
      </c>
      <c r="C89" t="s">
        <v>28</v>
      </c>
      <c r="D89">
        <v>34</v>
      </c>
      <c r="E89" t="s">
        <v>22</v>
      </c>
      <c r="F89" t="s">
        <v>109</v>
      </c>
      <c r="G89">
        <v>7.1000000000000004E-3</v>
      </c>
      <c r="H89">
        <v>-3.6200000000000003E-2</v>
      </c>
    </row>
    <row r="90" spans="1:32" x14ac:dyDescent="0.25">
      <c r="A90" t="s">
        <v>222</v>
      </c>
      <c r="B90" t="s">
        <v>31</v>
      </c>
      <c r="C90" t="s">
        <v>30</v>
      </c>
      <c r="D90">
        <v>52</v>
      </c>
      <c r="E90" t="s">
        <v>22</v>
      </c>
      <c r="F90" t="s">
        <v>109</v>
      </c>
      <c r="G90">
        <v>2.2729300000000001</v>
      </c>
      <c r="H90">
        <v>-8.1409999999999996E-2</v>
      </c>
    </row>
    <row r="91" spans="1:32" x14ac:dyDescent="0.25">
      <c r="A91" t="s">
        <v>223</v>
      </c>
      <c r="B91" t="s">
        <v>31</v>
      </c>
      <c r="C91" t="s">
        <v>18</v>
      </c>
      <c r="D91">
        <v>11</v>
      </c>
      <c r="E91" t="s">
        <v>19</v>
      </c>
      <c r="F91" t="s">
        <v>124</v>
      </c>
      <c r="G91">
        <v>-0.74848999999999999</v>
      </c>
      <c r="H91">
        <v>-0.54374</v>
      </c>
    </row>
    <row r="92" spans="1:32" x14ac:dyDescent="0.25">
      <c r="A92" t="s">
        <v>224</v>
      </c>
      <c r="B92" t="s">
        <v>31</v>
      </c>
      <c r="C92" t="s">
        <v>23</v>
      </c>
      <c r="D92">
        <v>13</v>
      </c>
      <c r="E92" t="s">
        <v>19</v>
      </c>
      <c r="F92" t="s">
        <v>124</v>
      </c>
      <c r="G92">
        <v>-1.4593100000000001</v>
      </c>
      <c r="H92">
        <v>3.3169999999999998E-2</v>
      </c>
    </row>
    <row r="93" spans="1:32" x14ac:dyDescent="0.25">
      <c r="A93" t="s">
        <v>225</v>
      </c>
      <c r="B93" t="s">
        <v>31</v>
      </c>
      <c r="C93" t="s">
        <v>25</v>
      </c>
      <c r="D93">
        <v>26</v>
      </c>
      <c r="E93" t="s">
        <v>19</v>
      </c>
      <c r="F93" t="s">
        <v>124</v>
      </c>
      <c r="G93">
        <v>-0.76241999999999999</v>
      </c>
      <c r="H93">
        <v>-7.2900000000000006E-2</v>
      </c>
    </row>
    <row r="94" spans="1:32" x14ac:dyDescent="0.25">
      <c r="A94" t="s">
        <v>226</v>
      </c>
      <c r="B94" t="s">
        <v>31</v>
      </c>
      <c r="C94" t="s">
        <v>27</v>
      </c>
      <c r="D94">
        <v>34</v>
      </c>
      <c r="E94" t="s">
        <v>19</v>
      </c>
      <c r="F94" t="s">
        <v>124</v>
      </c>
      <c r="G94">
        <v>-8.6370000000000002E-2</v>
      </c>
      <c r="H94">
        <v>0.10367</v>
      </c>
    </row>
    <row r="95" spans="1:32" x14ac:dyDescent="0.25">
      <c r="A95" t="s">
        <v>227</v>
      </c>
      <c r="B95" t="s">
        <v>31</v>
      </c>
      <c r="C95" t="s">
        <v>29</v>
      </c>
      <c r="D95">
        <v>52</v>
      </c>
      <c r="E95" t="s">
        <v>19</v>
      </c>
      <c r="F95" t="s">
        <v>124</v>
      </c>
      <c r="G95">
        <v>-0.15784999999999999</v>
      </c>
      <c r="H95">
        <v>1.5791500000000001</v>
      </c>
    </row>
    <row r="96" spans="1:32" x14ac:dyDescent="0.25">
      <c r="A96" t="s">
        <v>228</v>
      </c>
      <c r="B96" t="s">
        <v>31</v>
      </c>
      <c r="C96" t="s">
        <v>21</v>
      </c>
      <c r="D96">
        <v>11</v>
      </c>
      <c r="E96" t="s">
        <v>22</v>
      </c>
      <c r="F96" t="s">
        <v>124</v>
      </c>
      <c r="G96">
        <v>-0.85931999999999997</v>
      </c>
      <c r="H96">
        <v>-0.19706000000000001</v>
      </c>
    </row>
    <row r="97" spans="1:8" x14ac:dyDescent="0.25">
      <c r="A97" t="s">
        <v>229</v>
      </c>
      <c r="B97" t="s">
        <v>31</v>
      </c>
      <c r="C97" t="s">
        <v>24</v>
      </c>
      <c r="D97">
        <v>13</v>
      </c>
      <c r="E97" t="s">
        <v>22</v>
      </c>
      <c r="F97" t="s">
        <v>124</v>
      </c>
      <c r="G97">
        <v>-1.1090500000000001</v>
      </c>
      <c r="H97">
        <v>-6.7580000000000001E-2</v>
      </c>
    </row>
    <row r="98" spans="1:8" x14ac:dyDescent="0.25">
      <c r="A98" t="s">
        <v>230</v>
      </c>
      <c r="B98" t="s">
        <v>31</v>
      </c>
      <c r="C98" t="s">
        <v>26</v>
      </c>
      <c r="D98">
        <v>26</v>
      </c>
      <c r="E98" t="s">
        <v>22</v>
      </c>
      <c r="F98" t="s">
        <v>124</v>
      </c>
      <c r="G98">
        <v>-0.1605</v>
      </c>
      <c r="H98">
        <v>0.1278</v>
      </c>
    </row>
    <row r="99" spans="1:8" x14ac:dyDescent="0.25">
      <c r="A99" t="s">
        <v>231</v>
      </c>
      <c r="B99" t="s">
        <v>31</v>
      </c>
      <c r="C99" t="s">
        <v>28</v>
      </c>
      <c r="D99">
        <v>34</v>
      </c>
      <c r="E99" t="s">
        <v>22</v>
      </c>
      <c r="F99" t="s">
        <v>124</v>
      </c>
      <c r="G99">
        <v>-0.12823000000000001</v>
      </c>
      <c r="H99">
        <v>-7.1059999999999998E-2</v>
      </c>
    </row>
    <row r="100" spans="1:8" x14ac:dyDescent="0.25">
      <c r="A100" t="s">
        <v>232</v>
      </c>
      <c r="B100" t="s">
        <v>31</v>
      </c>
      <c r="C100" t="s">
        <v>30</v>
      </c>
      <c r="D100">
        <v>52</v>
      </c>
      <c r="E100" t="s">
        <v>22</v>
      </c>
      <c r="F100" t="s">
        <v>124</v>
      </c>
      <c r="G100">
        <v>0.28334999999999999</v>
      </c>
      <c r="H100">
        <v>0.1318</v>
      </c>
    </row>
    <row r="101" spans="1:8" x14ac:dyDescent="0.25">
      <c r="A101" t="s">
        <v>233</v>
      </c>
      <c r="B101" t="s">
        <v>31</v>
      </c>
      <c r="C101" t="s">
        <v>18</v>
      </c>
      <c r="D101">
        <v>11</v>
      </c>
      <c r="E101" t="s">
        <v>19</v>
      </c>
      <c r="F101" t="s">
        <v>123</v>
      </c>
      <c r="G101">
        <v>-1.546E-2</v>
      </c>
      <c r="H101">
        <v>2.0974200000000001</v>
      </c>
    </row>
    <row r="102" spans="1:8" x14ac:dyDescent="0.25">
      <c r="A102" t="s">
        <v>234</v>
      </c>
      <c r="B102" t="s">
        <v>31</v>
      </c>
      <c r="C102" t="s">
        <v>23</v>
      </c>
      <c r="D102">
        <v>13</v>
      </c>
      <c r="E102" t="s">
        <v>19</v>
      </c>
      <c r="F102" t="s">
        <v>123</v>
      </c>
      <c r="G102">
        <v>-1.0468599999999999</v>
      </c>
      <c r="H102">
        <v>-3.2559999999999999E-2</v>
      </c>
    </row>
    <row r="103" spans="1:8" x14ac:dyDescent="0.25">
      <c r="A103" t="s">
        <v>235</v>
      </c>
      <c r="B103" t="s">
        <v>31</v>
      </c>
      <c r="C103" t="s">
        <v>25</v>
      </c>
      <c r="D103">
        <v>26</v>
      </c>
      <c r="E103" t="s">
        <v>19</v>
      </c>
      <c r="F103" t="s">
        <v>123</v>
      </c>
      <c r="G103">
        <v>-0.18698000000000001</v>
      </c>
      <c r="H103">
        <v>0.30824000000000001</v>
      </c>
    </row>
    <row r="104" spans="1:8" x14ac:dyDescent="0.25">
      <c r="A104" t="s">
        <v>236</v>
      </c>
      <c r="B104" t="s">
        <v>31</v>
      </c>
      <c r="C104" t="s">
        <v>27</v>
      </c>
      <c r="D104">
        <v>34</v>
      </c>
      <c r="E104" t="s">
        <v>19</v>
      </c>
      <c r="F104" t="s">
        <v>123</v>
      </c>
      <c r="G104">
        <v>0.53486999999999996</v>
      </c>
      <c r="H104">
        <v>5.3620000000000001E-2</v>
      </c>
    </row>
    <row r="105" spans="1:8" x14ac:dyDescent="0.25">
      <c r="A105" t="s">
        <v>237</v>
      </c>
      <c r="B105" t="s">
        <v>31</v>
      </c>
      <c r="C105" t="s">
        <v>29</v>
      </c>
      <c r="D105">
        <v>52</v>
      </c>
      <c r="E105" t="s">
        <v>19</v>
      </c>
      <c r="F105" t="s">
        <v>123</v>
      </c>
      <c r="G105">
        <v>-0.41472999999999999</v>
      </c>
      <c r="H105">
        <v>0.70069000000000004</v>
      </c>
    </row>
    <row r="106" spans="1:8" x14ac:dyDescent="0.25">
      <c r="A106" t="s">
        <v>238</v>
      </c>
      <c r="B106" t="s">
        <v>31</v>
      </c>
      <c r="C106" t="s">
        <v>21</v>
      </c>
      <c r="D106">
        <v>11</v>
      </c>
      <c r="E106" t="s">
        <v>22</v>
      </c>
      <c r="F106" t="s">
        <v>123</v>
      </c>
      <c r="G106">
        <v>-0.90495000000000003</v>
      </c>
      <c r="H106">
        <v>-0.16808999999999999</v>
      </c>
    </row>
    <row r="107" spans="1:8" x14ac:dyDescent="0.25">
      <c r="A107" t="s">
        <v>239</v>
      </c>
      <c r="B107" t="s">
        <v>31</v>
      </c>
      <c r="C107" t="s">
        <v>24</v>
      </c>
      <c r="D107">
        <v>13</v>
      </c>
      <c r="E107" t="s">
        <v>22</v>
      </c>
      <c r="F107" t="s">
        <v>123</v>
      </c>
      <c r="G107">
        <v>-0.79893999999999998</v>
      </c>
      <c r="H107">
        <v>7.8759999999999997E-2</v>
      </c>
    </row>
    <row r="108" spans="1:8" x14ac:dyDescent="0.25">
      <c r="A108" t="s">
        <v>240</v>
      </c>
      <c r="B108" t="s">
        <v>31</v>
      </c>
      <c r="C108" t="s">
        <v>26</v>
      </c>
      <c r="D108">
        <v>26</v>
      </c>
      <c r="E108" t="s">
        <v>22</v>
      </c>
      <c r="F108" t="s">
        <v>123</v>
      </c>
      <c r="G108">
        <v>-0.31951000000000002</v>
      </c>
      <c r="H108">
        <v>1.2242200000000001</v>
      </c>
    </row>
    <row r="109" spans="1:8" x14ac:dyDescent="0.25">
      <c r="A109" t="s">
        <v>241</v>
      </c>
      <c r="B109" t="s">
        <v>31</v>
      </c>
      <c r="C109" t="s">
        <v>28</v>
      </c>
      <c r="D109">
        <v>34</v>
      </c>
      <c r="E109" t="s">
        <v>22</v>
      </c>
      <c r="F109" t="s">
        <v>123</v>
      </c>
      <c r="G109">
        <v>0.90086999999999995</v>
      </c>
      <c r="H109">
        <v>0.56913999999999998</v>
      </c>
    </row>
    <row r="110" spans="1:8" x14ac:dyDescent="0.25">
      <c r="A110" t="s">
        <v>242</v>
      </c>
      <c r="B110" t="s">
        <v>31</v>
      </c>
      <c r="C110" t="s">
        <v>30</v>
      </c>
      <c r="D110">
        <v>52</v>
      </c>
      <c r="E110" t="s">
        <v>22</v>
      </c>
      <c r="F110" t="s">
        <v>123</v>
      </c>
      <c r="G110">
        <v>1.03067</v>
      </c>
      <c r="H110">
        <v>0.39737</v>
      </c>
    </row>
    <row r="111" spans="1:8" x14ac:dyDescent="0.25">
      <c r="A111" t="s">
        <v>243</v>
      </c>
      <c r="B111" t="s">
        <v>31</v>
      </c>
      <c r="C111" t="s">
        <v>18</v>
      </c>
      <c r="D111">
        <v>11</v>
      </c>
      <c r="E111" t="s">
        <v>19</v>
      </c>
      <c r="F111" t="s">
        <v>110</v>
      </c>
      <c r="G111">
        <v>0.31078</v>
      </c>
      <c r="H111">
        <v>-0.22206000000000001</v>
      </c>
    </row>
    <row r="112" spans="1:8" x14ac:dyDescent="0.25">
      <c r="A112" t="s">
        <v>244</v>
      </c>
      <c r="B112" t="s">
        <v>31</v>
      </c>
      <c r="C112" t="s">
        <v>23</v>
      </c>
      <c r="D112">
        <v>13</v>
      </c>
      <c r="E112" t="s">
        <v>19</v>
      </c>
      <c r="F112" t="s">
        <v>110</v>
      </c>
      <c r="G112">
        <v>0.53273999999999999</v>
      </c>
      <c r="H112">
        <v>9.2490000000000003E-2</v>
      </c>
    </row>
    <row r="113" spans="1:8" x14ac:dyDescent="0.25">
      <c r="A113" t="s">
        <v>245</v>
      </c>
      <c r="B113" t="s">
        <v>31</v>
      </c>
      <c r="C113" t="s">
        <v>25</v>
      </c>
      <c r="D113">
        <v>26</v>
      </c>
      <c r="E113" t="s">
        <v>19</v>
      </c>
      <c r="F113" t="s">
        <v>110</v>
      </c>
      <c r="G113">
        <v>-0.48497000000000001</v>
      </c>
      <c r="H113">
        <v>-2.9329999999999998E-2</v>
      </c>
    </row>
    <row r="114" spans="1:8" x14ac:dyDescent="0.25">
      <c r="A114" t="s">
        <v>246</v>
      </c>
      <c r="B114" t="s">
        <v>31</v>
      </c>
      <c r="C114" t="s">
        <v>27</v>
      </c>
      <c r="D114">
        <v>34</v>
      </c>
      <c r="E114" t="s">
        <v>19</v>
      </c>
      <c r="F114" t="s">
        <v>110</v>
      </c>
      <c r="G114">
        <v>0.30570999999999998</v>
      </c>
      <c r="H114">
        <v>3.9100000000000003E-3</v>
      </c>
    </row>
    <row r="115" spans="1:8" x14ac:dyDescent="0.25">
      <c r="A115" t="s">
        <v>247</v>
      </c>
      <c r="B115" t="s">
        <v>31</v>
      </c>
      <c r="C115" t="s">
        <v>29</v>
      </c>
      <c r="D115">
        <v>52</v>
      </c>
      <c r="E115" t="s">
        <v>19</v>
      </c>
      <c r="F115" t="s">
        <v>110</v>
      </c>
      <c r="G115">
        <v>-0.26351999999999998</v>
      </c>
      <c r="H115">
        <v>-0.16863</v>
      </c>
    </row>
    <row r="116" spans="1:8" x14ac:dyDescent="0.25">
      <c r="A116" t="s">
        <v>248</v>
      </c>
      <c r="B116" t="s">
        <v>31</v>
      </c>
      <c r="C116" t="s">
        <v>21</v>
      </c>
      <c r="D116">
        <v>11</v>
      </c>
      <c r="E116" t="s">
        <v>22</v>
      </c>
      <c r="F116" t="s">
        <v>110</v>
      </c>
      <c r="G116">
        <v>-1.06532</v>
      </c>
      <c r="H116">
        <v>-0.28192</v>
      </c>
    </row>
    <row r="117" spans="1:8" x14ac:dyDescent="0.25">
      <c r="A117" t="s">
        <v>249</v>
      </c>
      <c r="B117" t="s">
        <v>31</v>
      </c>
      <c r="C117" t="s">
        <v>24</v>
      </c>
      <c r="D117">
        <v>13</v>
      </c>
      <c r="E117" t="s">
        <v>22</v>
      </c>
      <c r="F117" t="s">
        <v>110</v>
      </c>
      <c r="G117">
        <v>-0.15590999999999999</v>
      </c>
      <c r="H117">
        <v>-0.12683</v>
      </c>
    </row>
    <row r="118" spans="1:8" x14ac:dyDescent="0.25">
      <c r="A118" t="s">
        <v>250</v>
      </c>
      <c r="B118" t="s">
        <v>31</v>
      </c>
      <c r="C118" t="s">
        <v>26</v>
      </c>
      <c r="D118">
        <v>26</v>
      </c>
      <c r="E118" t="s">
        <v>22</v>
      </c>
      <c r="F118" t="s">
        <v>110</v>
      </c>
      <c r="G118">
        <v>0.34598000000000001</v>
      </c>
      <c r="H118">
        <v>0.23143</v>
      </c>
    </row>
    <row r="119" spans="1:8" x14ac:dyDescent="0.25">
      <c r="A119" t="s">
        <v>251</v>
      </c>
      <c r="B119" t="s">
        <v>31</v>
      </c>
      <c r="C119" t="s">
        <v>28</v>
      </c>
      <c r="D119">
        <v>34</v>
      </c>
      <c r="E119" t="s">
        <v>22</v>
      </c>
      <c r="F119" t="s">
        <v>110</v>
      </c>
      <c r="G119">
        <v>4.0149999999999998E-2</v>
      </c>
      <c r="H119">
        <v>-9.0200000000000002E-2</v>
      </c>
    </row>
    <row r="120" spans="1:8" x14ac:dyDescent="0.25">
      <c r="A120" t="s">
        <v>252</v>
      </c>
      <c r="B120" t="s">
        <v>31</v>
      </c>
      <c r="C120" t="s">
        <v>30</v>
      </c>
      <c r="D120">
        <v>52</v>
      </c>
      <c r="E120" t="s">
        <v>22</v>
      </c>
      <c r="F120" t="s">
        <v>110</v>
      </c>
      <c r="G120">
        <v>1.29941</v>
      </c>
      <c r="H120">
        <v>4.2459999999999998E-2</v>
      </c>
    </row>
  </sheetData>
  <sortState ref="AB69:AF78">
    <sortCondition ref="AE69:AE78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8"/>
  <sheetViews>
    <sheetView workbookViewId="0">
      <selection activeCell="K30" sqref="K30"/>
    </sheetView>
  </sheetViews>
  <sheetFormatPr defaultRowHeight="15" x14ac:dyDescent="0.25"/>
  <sheetData>
    <row r="3" spans="2:17" ht="45" x14ac:dyDescent="0.25">
      <c r="B3" t="s">
        <v>117</v>
      </c>
      <c r="C3" t="s">
        <v>7</v>
      </c>
      <c r="D3" s="56" t="s">
        <v>186</v>
      </c>
      <c r="E3" s="56" t="s">
        <v>187</v>
      </c>
      <c r="F3" s="56" t="s">
        <v>188</v>
      </c>
      <c r="G3" s="56" t="s">
        <v>189</v>
      </c>
      <c r="H3" t="s">
        <v>166</v>
      </c>
      <c r="K3" s="23" t="s">
        <v>117</v>
      </c>
      <c r="L3" s="23" t="s">
        <v>7</v>
      </c>
      <c r="M3" s="23" t="s">
        <v>166</v>
      </c>
      <c r="N3" s="23" t="s">
        <v>167</v>
      </c>
      <c r="O3" s="23" t="s">
        <v>168</v>
      </c>
      <c r="P3" s="23" t="s">
        <v>169</v>
      </c>
      <c r="Q3" s="23" t="s">
        <v>170</v>
      </c>
    </row>
    <row r="4" spans="2:17" x14ac:dyDescent="0.25">
      <c r="B4" t="s">
        <v>19</v>
      </c>
      <c r="C4" t="s">
        <v>34</v>
      </c>
      <c r="D4" s="23">
        <v>-0.64288800000000001</v>
      </c>
      <c r="E4" s="23">
        <v>0.21987000000000001</v>
      </c>
      <c r="F4" s="23">
        <v>0.2486924516</v>
      </c>
      <c r="G4" s="23">
        <v>0.35810724329999999</v>
      </c>
      <c r="H4">
        <v>5</v>
      </c>
      <c r="K4" s="23" t="s">
        <v>19</v>
      </c>
      <c r="L4" s="23" t="s">
        <v>124</v>
      </c>
      <c r="M4" s="23">
        <v>5</v>
      </c>
      <c r="N4" s="23">
        <v>-0.64288800000000001</v>
      </c>
      <c r="O4" s="23">
        <v>0.21987000000000001</v>
      </c>
      <c r="P4" s="23">
        <v>0.2486924516</v>
      </c>
      <c r="Q4" s="23">
        <v>0.35810724329999999</v>
      </c>
    </row>
    <row r="5" spans="2:17" x14ac:dyDescent="0.25">
      <c r="B5" t="s">
        <v>19</v>
      </c>
      <c r="C5" t="s">
        <v>32</v>
      </c>
      <c r="D5" s="23">
        <v>-0.16494</v>
      </c>
      <c r="E5" s="23">
        <v>-0.22282399999999999</v>
      </c>
      <c r="F5" s="23">
        <v>0.43503775319999999</v>
      </c>
      <c r="G5" s="23">
        <v>0.1138850512</v>
      </c>
      <c r="H5">
        <v>5</v>
      </c>
      <c r="K5" s="23" t="s">
        <v>22</v>
      </c>
      <c r="L5" s="23" t="s">
        <v>124</v>
      </c>
      <c r="M5" s="23">
        <v>5</v>
      </c>
      <c r="N5" s="23">
        <v>-0.39474999999999999</v>
      </c>
      <c r="O5" s="23">
        <v>-1.5219999999999999E-2</v>
      </c>
      <c r="P5" s="23">
        <v>0.25610304150000002</v>
      </c>
      <c r="Q5" s="23">
        <v>6.3637670300000004E-2</v>
      </c>
    </row>
    <row r="6" spans="2:17" x14ac:dyDescent="0.25">
      <c r="B6" t="s">
        <v>19</v>
      </c>
      <c r="C6" t="s">
        <v>20</v>
      </c>
      <c r="D6" s="23">
        <v>0.45256000000000002</v>
      </c>
      <c r="E6" s="23">
        <v>-0.40051399999999998</v>
      </c>
      <c r="F6" s="23">
        <v>0.2413661231</v>
      </c>
      <c r="G6" s="23">
        <v>0.17627898450000001</v>
      </c>
      <c r="H6">
        <v>5</v>
      </c>
      <c r="K6" s="23" t="s">
        <v>19</v>
      </c>
      <c r="L6" s="23" t="s">
        <v>123</v>
      </c>
      <c r="M6" s="23">
        <v>5</v>
      </c>
      <c r="N6" s="23">
        <v>-0.225832</v>
      </c>
      <c r="O6" s="23">
        <v>0.62548199999999998</v>
      </c>
      <c r="P6" s="23">
        <v>0.25828306369999998</v>
      </c>
      <c r="Q6" s="23">
        <v>0.38941915890000001</v>
      </c>
    </row>
    <row r="7" spans="2:17" x14ac:dyDescent="0.25">
      <c r="B7" t="s">
        <v>19</v>
      </c>
      <c r="C7" t="s">
        <v>33</v>
      </c>
      <c r="D7" s="23">
        <v>-0.225832</v>
      </c>
      <c r="E7" s="23">
        <v>0.62548199999999998</v>
      </c>
      <c r="F7" s="23">
        <v>0.25828306369999998</v>
      </c>
      <c r="G7" s="23">
        <v>0.38941915890000001</v>
      </c>
      <c r="H7">
        <v>5</v>
      </c>
      <c r="K7" s="23" t="s">
        <v>19</v>
      </c>
      <c r="L7" s="23" t="s">
        <v>109</v>
      </c>
      <c r="M7" s="23">
        <v>5</v>
      </c>
      <c r="N7" s="23">
        <v>-0.16494</v>
      </c>
      <c r="O7" s="23">
        <v>-0.22282399999999999</v>
      </c>
      <c r="P7" s="23">
        <v>0.43503775319999999</v>
      </c>
      <c r="Q7" s="23">
        <v>0.1138850512</v>
      </c>
    </row>
    <row r="8" spans="2:17" x14ac:dyDescent="0.25">
      <c r="B8" t="s">
        <v>19</v>
      </c>
      <c r="C8" t="s">
        <v>35</v>
      </c>
      <c r="D8" s="23">
        <v>8.0147999999999997E-2</v>
      </c>
      <c r="E8" s="23">
        <v>-6.4724000000000004E-2</v>
      </c>
      <c r="F8" s="23">
        <v>0.1931806023</v>
      </c>
      <c r="G8" s="23">
        <v>5.7545928099999998E-2</v>
      </c>
      <c r="H8">
        <v>5</v>
      </c>
      <c r="K8" s="23" t="s">
        <v>22</v>
      </c>
      <c r="L8" s="23" t="s">
        <v>123</v>
      </c>
      <c r="M8" s="23">
        <v>5</v>
      </c>
      <c r="N8" s="23">
        <v>-1.8371999999999999E-2</v>
      </c>
      <c r="O8" s="23">
        <v>0.42027999999999999</v>
      </c>
      <c r="P8" s="23">
        <v>0.41421528340000002</v>
      </c>
      <c r="Q8" s="23">
        <v>0.23788850950000001</v>
      </c>
    </row>
    <row r="9" spans="2:17" x14ac:dyDescent="0.25">
      <c r="B9" t="s">
        <v>22</v>
      </c>
      <c r="C9" t="s">
        <v>34</v>
      </c>
      <c r="D9" s="23">
        <v>-0.39474999999999999</v>
      </c>
      <c r="E9" s="23">
        <v>-1.5219999999999999E-2</v>
      </c>
      <c r="F9" s="23">
        <v>0.25610304150000002</v>
      </c>
      <c r="G9" s="23">
        <v>6.3637670300000004E-2</v>
      </c>
      <c r="H9">
        <v>5</v>
      </c>
      <c r="K9" s="23" t="s">
        <v>19</v>
      </c>
      <c r="L9" s="23" t="s">
        <v>110</v>
      </c>
      <c r="M9" s="23">
        <v>5</v>
      </c>
      <c r="N9" s="23">
        <v>8.0147999999999997E-2</v>
      </c>
      <c r="O9" s="23">
        <v>-6.4724000000000004E-2</v>
      </c>
      <c r="P9" s="23">
        <v>0.1931806023</v>
      </c>
      <c r="Q9" s="23">
        <v>5.7545928099999998E-2</v>
      </c>
    </row>
    <row r="10" spans="2:17" x14ac:dyDescent="0.25">
      <c r="B10" t="s">
        <v>22</v>
      </c>
      <c r="C10" t="s">
        <v>32</v>
      </c>
      <c r="D10" s="23">
        <v>0.11409</v>
      </c>
      <c r="E10" s="23">
        <v>-0.1217</v>
      </c>
      <c r="F10" s="23">
        <v>0.57280876930000002</v>
      </c>
      <c r="G10" s="23">
        <v>9.7854682700000001E-2</v>
      </c>
      <c r="H10">
        <v>5</v>
      </c>
      <c r="K10" s="23" t="s">
        <v>22</v>
      </c>
      <c r="L10" s="23" t="s">
        <v>110</v>
      </c>
      <c r="M10" s="23">
        <v>5</v>
      </c>
      <c r="N10" s="23">
        <v>9.2862E-2</v>
      </c>
      <c r="O10" s="23">
        <v>-4.5012000000000003E-2</v>
      </c>
      <c r="P10" s="23">
        <v>0.38248388239999997</v>
      </c>
      <c r="Q10" s="23">
        <v>8.6293994900000004E-2</v>
      </c>
    </row>
    <row r="11" spans="2:17" x14ac:dyDescent="0.25">
      <c r="B11" t="s">
        <v>22</v>
      </c>
      <c r="C11" t="s">
        <v>20</v>
      </c>
      <c r="D11" s="23">
        <v>0.70712200000000003</v>
      </c>
      <c r="E11" s="23">
        <v>-0.39563799999999999</v>
      </c>
      <c r="F11" s="23">
        <v>0.59417410100000001</v>
      </c>
      <c r="G11" s="23">
        <v>0.14470079299999999</v>
      </c>
      <c r="H11">
        <v>5</v>
      </c>
      <c r="K11" s="23" t="s">
        <v>22</v>
      </c>
      <c r="L11" s="23" t="s">
        <v>109</v>
      </c>
      <c r="M11" s="23">
        <v>5</v>
      </c>
      <c r="N11" s="23">
        <v>0.11409</v>
      </c>
      <c r="O11" s="23">
        <v>-0.1217</v>
      </c>
      <c r="P11" s="23">
        <v>0.57280876930000002</v>
      </c>
      <c r="Q11" s="23">
        <v>9.7854682700000001E-2</v>
      </c>
    </row>
    <row r="12" spans="2:17" x14ac:dyDescent="0.25">
      <c r="B12" t="s">
        <v>22</v>
      </c>
      <c r="C12" t="s">
        <v>33</v>
      </c>
      <c r="D12" s="23">
        <v>-1.8371999999999999E-2</v>
      </c>
      <c r="E12" s="23">
        <v>0.42027999999999999</v>
      </c>
      <c r="F12" s="23">
        <v>0.41421528340000002</v>
      </c>
      <c r="G12" s="23">
        <v>0.23788850950000001</v>
      </c>
      <c r="H12">
        <v>5</v>
      </c>
      <c r="K12" s="23" t="s">
        <v>19</v>
      </c>
      <c r="L12" s="23" t="s">
        <v>108</v>
      </c>
      <c r="M12" s="23">
        <v>5</v>
      </c>
      <c r="N12" s="23">
        <v>0.45256000000000002</v>
      </c>
      <c r="O12" s="23">
        <v>-0.40051399999999998</v>
      </c>
      <c r="P12" s="23">
        <v>0.2413661231</v>
      </c>
      <c r="Q12" s="23">
        <v>0.17627898450000001</v>
      </c>
    </row>
    <row r="13" spans="2:17" x14ac:dyDescent="0.25">
      <c r="B13" t="s">
        <v>22</v>
      </c>
      <c r="C13" t="s">
        <v>35</v>
      </c>
      <c r="D13" s="23">
        <v>9.2862E-2</v>
      </c>
      <c r="E13" s="23">
        <v>-4.5012000000000003E-2</v>
      </c>
      <c r="F13" s="23">
        <v>0.38248388239999997</v>
      </c>
      <c r="G13" s="23">
        <v>8.6293994900000004E-2</v>
      </c>
      <c r="H13">
        <v>5</v>
      </c>
      <c r="K13" s="23" t="s">
        <v>22</v>
      </c>
      <c r="L13" s="23" t="s">
        <v>108</v>
      </c>
      <c r="M13" s="23">
        <v>5</v>
      </c>
      <c r="N13" s="23">
        <v>0.70712200000000003</v>
      </c>
      <c r="O13" s="23">
        <v>-0.39563799999999999</v>
      </c>
      <c r="P13" s="23">
        <v>0.59417410100000001</v>
      </c>
      <c r="Q13" s="23">
        <v>0.14470079299999999</v>
      </c>
    </row>
    <row r="21" spans="2:12" x14ac:dyDescent="0.25">
      <c r="B21" t="s">
        <v>185</v>
      </c>
      <c r="C21" t="s">
        <v>184</v>
      </c>
      <c r="D21">
        <v>2</v>
      </c>
    </row>
    <row r="22" spans="2:12" x14ac:dyDescent="0.25">
      <c r="B22" t="s">
        <v>9</v>
      </c>
      <c r="C22">
        <v>0.13428000000000001</v>
      </c>
      <c r="D22">
        <v>-5.3409999999999999E-2</v>
      </c>
    </row>
    <row r="23" spans="2:12" x14ac:dyDescent="0.25">
      <c r="B23" t="s">
        <v>89</v>
      </c>
      <c r="C23">
        <v>7.5039999999999996E-2</v>
      </c>
      <c r="D23">
        <v>4.718E-2</v>
      </c>
    </row>
    <row r="24" spans="2:12" x14ac:dyDescent="0.25">
      <c r="B24" t="s">
        <v>11</v>
      </c>
      <c r="C24">
        <v>0.33534000000000003</v>
      </c>
      <c r="D24">
        <v>4.5629999999999997E-2</v>
      </c>
    </row>
    <row r="25" spans="2:12" x14ac:dyDescent="0.25">
      <c r="B25" t="s">
        <v>12</v>
      </c>
      <c r="C25">
        <v>-6.8320000000000006E-2</v>
      </c>
      <c r="D25">
        <v>7.8460000000000002E-2</v>
      </c>
    </row>
    <row r="26" spans="2:12" x14ac:dyDescent="0.25">
      <c r="B26" t="s">
        <v>90</v>
      </c>
      <c r="C26">
        <v>-9.1770000000000004E-2</v>
      </c>
      <c r="D26">
        <v>0.19349</v>
      </c>
      <c r="L26" t="s">
        <v>101</v>
      </c>
    </row>
    <row r="27" spans="2:12" x14ac:dyDescent="0.25">
      <c r="B27" t="s">
        <v>91</v>
      </c>
      <c r="C27">
        <v>0.10917</v>
      </c>
      <c r="D27">
        <v>0.24918000000000001</v>
      </c>
      <c r="K27" t="s">
        <v>190</v>
      </c>
      <c r="L27" s="58">
        <v>0.89</v>
      </c>
    </row>
    <row r="28" spans="2:12" x14ac:dyDescent="0.25">
      <c r="B28" t="s">
        <v>15</v>
      </c>
      <c r="C28">
        <v>-0.33002999999999999</v>
      </c>
      <c r="D28">
        <v>-4.428E-2</v>
      </c>
      <c r="K28" t="s">
        <v>171</v>
      </c>
    </row>
    <row r="29" spans="2:12" x14ac:dyDescent="0.25">
      <c r="B29" t="s">
        <v>92</v>
      </c>
      <c r="C29">
        <v>-0.26103999999999999</v>
      </c>
      <c r="D29">
        <v>-4.87E-2</v>
      </c>
      <c r="K29" t="s">
        <v>15</v>
      </c>
    </row>
    <row r="33" spans="2:11" x14ac:dyDescent="0.25">
      <c r="B33" s="16" t="s">
        <v>97</v>
      </c>
      <c r="D33" t="s">
        <v>101</v>
      </c>
      <c r="G33" t="s">
        <v>102</v>
      </c>
    </row>
    <row r="34" spans="2:11" x14ac:dyDescent="0.25">
      <c r="C34" t="s">
        <v>98</v>
      </c>
      <c r="D34" t="s">
        <v>99</v>
      </c>
      <c r="E34" t="s">
        <v>100</v>
      </c>
      <c r="F34" t="s">
        <v>98</v>
      </c>
      <c r="G34" t="s">
        <v>99</v>
      </c>
      <c r="H34" t="s">
        <v>100</v>
      </c>
      <c r="K34" s="63"/>
    </row>
    <row r="35" spans="2:11" x14ac:dyDescent="0.25">
      <c r="B35" t="s">
        <v>9</v>
      </c>
      <c r="C35">
        <v>0.81399999999999995</v>
      </c>
      <c r="D35">
        <v>0.66300000000000003</v>
      </c>
      <c r="E35">
        <v>0.7</v>
      </c>
      <c r="F35">
        <v>-0.53100000000000003</v>
      </c>
      <c r="G35">
        <v>0.28199999999999997</v>
      </c>
      <c r="H35">
        <v>-0.20699999999999999</v>
      </c>
      <c r="K35" s="64"/>
    </row>
    <row r="36" spans="2:11" x14ac:dyDescent="0.25">
      <c r="B36" t="s">
        <v>89</v>
      </c>
      <c r="C36">
        <v>0.34699999999999998</v>
      </c>
      <c r="D36">
        <v>0.121</v>
      </c>
      <c r="E36">
        <v>0.252</v>
      </c>
      <c r="F36">
        <v>0.35799999999999998</v>
      </c>
      <c r="G36">
        <v>0.128</v>
      </c>
      <c r="H36">
        <v>4.2000000000000003E-2</v>
      </c>
      <c r="K36" s="64"/>
    </row>
    <row r="37" spans="2:11" x14ac:dyDescent="0.25">
      <c r="B37" t="s">
        <v>11</v>
      </c>
      <c r="C37">
        <v>0.83599999999999997</v>
      </c>
      <c r="D37">
        <v>0.69899999999999995</v>
      </c>
      <c r="E37">
        <v>0.60299999999999998</v>
      </c>
      <c r="F37">
        <v>0.187</v>
      </c>
      <c r="G37">
        <v>3.5000000000000003E-2</v>
      </c>
      <c r="H37">
        <v>0.28199999999999997</v>
      </c>
      <c r="K37" s="63"/>
    </row>
    <row r="38" spans="2:11" x14ac:dyDescent="0.25">
      <c r="B38" t="s">
        <v>12</v>
      </c>
      <c r="C38">
        <v>-0.39200000000000002</v>
      </c>
      <c r="D38">
        <v>0.154</v>
      </c>
      <c r="E38">
        <v>-0.25900000000000001</v>
      </c>
      <c r="F38">
        <v>0.73899999999999999</v>
      </c>
      <c r="G38">
        <v>0.54600000000000004</v>
      </c>
      <c r="H38">
        <v>0.47399999999999998</v>
      </c>
      <c r="K38" s="63"/>
    </row>
    <row r="39" spans="2:11" x14ac:dyDescent="0.25">
      <c r="B39" t="s">
        <v>90</v>
      </c>
      <c r="C39">
        <v>-0.17599999999999999</v>
      </c>
      <c r="D39">
        <v>3.1E-2</v>
      </c>
      <c r="E39">
        <v>-0.16600000000000001</v>
      </c>
      <c r="F39">
        <v>0.61</v>
      </c>
      <c r="G39">
        <v>0.372</v>
      </c>
      <c r="H39">
        <v>0.23100000000000001</v>
      </c>
    </row>
    <row r="40" spans="2:11" x14ac:dyDescent="0.25">
      <c r="B40" t="s">
        <v>91</v>
      </c>
      <c r="C40">
        <v>0.20100000000000001</v>
      </c>
      <c r="D40">
        <v>4.1000000000000002E-2</v>
      </c>
      <c r="E40">
        <v>0.23400000000000001</v>
      </c>
      <c r="F40">
        <v>0.754</v>
      </c>
      <c r="G40" s="20">
        <v>0.56899999999999995</v>
      </c>
      <c r="H40">
        <v>0.35899999999999999</v>
      </c>
    </row>
    <row r="41" spans="2:11" x14ac:dyDescent="0.25">
      <c r="B41" t="s">
        <v>15</v>
      </c>
      <c r="C41">
        <v>-0.81399999999999995</v>
      </c>
      <c r="D41">
        <v>0.66300000000000003</v>
      </c>
      <c r="E41">
        <v>-0.66400000000000003</v>
      </c>
      <c r="F41">
        <v>-0.17899999999999999</v>
      </c>
      <c r="G41">
        <v>3.2000000000000001E-2</v>
      </c>
      <c r="H41">
        <v>-0.13</v>
      </c>
    </row>
    <row r="42" spans="2:11" x14ac:dyDescent="0.25">
      <c r="B42" t="s">
        <v>92</v>
      </c>
      <c r="C42">
        <v>-0.94299999999999995</v>
      </c>
      <c r="D42" s="20">
        <v>0.89</v>
      </c>
      <c r="E42">
        <v>-0.77</v>
      </c>
      <c r="F42">
        <v>-0.28899999999999998</v>
      </c>
      <c r="G42">
        <v>8.3000000000000004E-2</v>
      </c>
      <c r="H42">
        <v>-0.25600000000000001</v>
      </c>
    </row>
    <row r="44" spans="2:11" x14ac:dyDescent="0.25">
      <c r="B44" s="16" t="s">
        <v>106</v>
      </c>
    </row>
    <row r="45" spans="2:11" x14ac:dyDescent="0.25">
      <c r="C45" t="s">
        <v>107</v>
      </c>
    </row>
    <row r="46" spans="2:11" x14ac:dyDescent="0.25">
      <c r="B46" t="s">
        <v>103</v>
      </c>
      <c r="C46" t="s">
        <v>104</v>
      </c>
      <c r="D46" t="s">
        <v>105</v>
      </c>
    </row>
    <row r="47" spans="2:11" x14ac:dyDescent="0.25">
      <c r="B47">
        <v>1</v>
      </c>
      <c r="C47">
        <v>0.67100000000000004</v>
      </c>
      <c r="D47">
        <v>0.67100000000000004</v>
      </c>
    </row>
    <row r="48" spans="2:11" x14ac:dyDescent="0.25">
      <c r="B48">
        <v>2</v>
      </c>
      <c r="C48">
        <v>0.29499999999999998</v>
      </c>
      <c r="D48">
        <v>0.96599999999999997</v>
      </c>
    </row>
  </sheetData>
  <sortState ref="K4:Q13">
    <sortCondition ref="N4:N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K28" sqref="K28"/>
    </sheetView>
  </sheetViews>
  <sheetFormatPr defaultRowHeight="15" x14ac:dyDescent="0.25"/>
  <cols>
    <col min="2" max="2" width="12.85546875" style="11" customWidth="1"/>
    <col min="3" max="3" width="6" style="11" customWidth="1"/>
    <col min="4" max="4" width="9.5703125" style="11" customWidth="1"/>
    <col min="5" max="5" width="8.85546875" style="11" customWidth="1"/>
    <col min="6" max="7" width="12.140625" style="11" customWidth="1"/>
    <col min="8" max="8" width="18.28515625" style="11" customWidth="1"/>
    <col min="9" max="9" width="8.5703125" style="11" customWidth="1"/>
  </cols>
  <sheetData>
    <row r="1" spans="1:17" ht="60.75" thickBot="1" x14ac:dyDescent="0.3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43</v>
      </c>
    </row>
    <row r="2" spans="1:17" x14ac:dyDescent="0.25">
      <c r="A2" t="str">
        <f t="shared" ref="A2:A41" si="0">CONCATENATE(D2, " ", H2)</f>
        <v>11A control</v>
      </c>
      <c r="B2" s="12" t="s">
        <v>31</v>
      </c>
      <c r="C2" s="7">
        <v>2</v>
      </c>
      <c r="D2" s="8" t="s">
        <v>18</v>
      </c>
      <c r="E2" s="9">
        <v>11</v>
      </c>
      <c r="F2" s="10">
        <v>15</v>
      </c>
      <c r="G2" s="8" t="s">
        <v>19</v>
      </c>
      <c r="H2" s="13" t="s">
        <v>32</v>
      </c>
      <c r="I2" s="13">
        <v>1</v>
      </c>
      <c r="J2">
        <f>'dwp2013 norm %'!J12-'dwp2013 norm %'!J2</f>
        <v>-16.18432351867024</v>
      </c>
      <c r="K2">
        <f>'dwp2013 norm %'!K12-'dwp2013 norm %'!K2</f>
        <v>3.8825991254651502</v>
      </c>
      <c r="L2">
        <f>'dwp2013 norm %'!L12-'dwp2013 norm %'!L2</f>
        <v>-8.0109761032859215</v>
      </c>
      <c r="M2">
        <f>'dwp2013 norm %'!M12-'dwp2013 norm %'!M2</f>
        <v>4.1362734550048845</v>
      </c>
      <c r="N2">
        <f>'dwp2013 norm %'!N12-'dwp2013 norm %'!N2</f>
        <v>3.1388496806862038</v>
      </c>
      <c r="O2">
        <f>'dwp2013 norm %'!O12-'dwp2013 norm %'!O2</f>
        <v>0.2294913681633779</v>
      </c>
      <c r="P2">
        <f>'dwp2013 norm %'!P12-'dwp2013 norm %'!P2</f>
        <v>3.3584704523694358</v>
      </c>
      <c r="Q2">
        <f>'dwp2013 norm %'!Q12-'dwp2013 norm %'!Q2</f>
        <v>9.4496155402671</v>
      </c>
    </row>
    <row r="3" spans="1:17" x14ac:dyDescent="0.25">
      <c r="A3" t="str">
        <f t="shared" si="0"/>
        <v>11C control</v>
      </c>
      <c r="B3" s="12" t="s">
        <v>31</v>
      </c>
      <c r="C3" s="7">
        <v>2</v>
      </c>
      <c r="D3" s="13" t="s">
        <v>21</v>
      </c>
      <c r="E3" s="14">
        <v>11</v>
      </c>
      <c r="F3" s="15">
        <v>150</v>
      </c>
      <c r="G3" s="13" t="s">
        <v>22</v>
      </c>
      <c r="H3" s="13" t="s">
        <v>32</v>
      </c>
      <c r="I3" s="13">
        <v>1</v>
      </c>
      <c r="J3">
        <f>'dwp2013 norm %'!J13-'dwp2013 norm %'!J3</f>
        <v>-3.4956709956709986</v>
      </c>
      <c r="K3">
        <f>'dwp2013 norm %'!K13-'dwp2013 norm %'!K3</f>
        <v>6.004329004329005</v>
      </c>
      <c r="L3">
        <f>'dwp2013 norm %'!L13-'dwp2013 norm %'!L3</f>
        <v>-1.6601731601731595</v>
      </c>
      <c r="M3">
        <f>'dwp2013 norm %'!M13-'dwp2013 norm %'!M3</f>
        <v>-0.72294372294372344</v>
      </c>
      <c r="N3">
        <f>'dwp2013 norm %'!N13-'dwp2013 norm %'!N3</f>
        <v>2.3679653679653678</v>
      </c>
      <c r="O3">
        <f>'dwp2013 norm %'!O13-'dwp2013 norm %'!O3</f>
        <v>3.463203463203457E-2</v>
      </c>
      <c r="P3">
        <f>'dwp2013 norm %'!P13-'dwp2013 norm %'!P3</f>
        <v>-4.4567099567099575</v>
      </c>
      <c r="Q3">
        <f>'dwp2013 norm %'!Q13-'dwp2013 norm %'!Q3</f>
        <v>1.9285714285714306</v>
      </c>
    </row>
    <row r="4" spans="1:17" x14ac:dyDescent="0.25">
      <c r="A4" t="str">
        <f t="shared" si="0"/>
        <v>13A control</v>
      </c>
      <c r="B4" s="12" t="s">
        <v>31</v>
      </c>
      <c r="C4" s="7">
        <v>2</v>
      </c>
      <c r="D4" s="13" t="s">
        <v>23</v>
      </c>
      <c r="E4" s="14">
        <v>13</v>
      </c>
      <c r="F4" s="10">
        <v>15</v>
      </c>
      <c r="G4" s="8" t="s">
        <v>19</v>
      </c>
      <c r="H4" s="13" t="s">
        <v>32</v>
      </c>
      <c r="I4" s="13">
        <v>1</v>
      </c>
      <c r="J4">
        <f>'dwp2013 norm %'!J14-'dwp2013 norm %'!J4</f>
        <v>7.9024161702697313</v>
      </c>
      <c r="K4">
        <f>'dwp2013 norm %'!K14-'dwp2013 norm %'!K4</f>
        <v>0.91426276688307162</v>
      </c>
      <c r="L4">
        <f>'dwp2013 norm %'!L14-'dwp2013 norm %'!L4</f>
        <v>0.97918479352118126</v>
      </c>
      <c r="M4">
        <f>'dwp2013 norm %'!M14-'dwp2013 norm %'!M4</f>
        <v>-4.4655645539120563</v>
      </c>
      <c r="N4">
        <f>'dwp2013 norm %'!N14-'dwp2013 norm %'!N4</f>
        <v>1.2776922562077493</v>
      </c>
      <c r="O4">
        <f>'dwp2013 norm %'!O14-'dwp2013 norm %'!O4</f>
        <v>-0.66862994444816293</v>
      </c>
      <c r="P4">
        <f>'dwp2013 norm %'!P14-'dwp2013 norm %'!P4</f>
        <v>-1.4142293019208894</v>
      </c>
      <c r="Q4">
        <f>'dwp2013 norm %'!Q14-'dwp2013 norm %'!Q4</f>
        <v>-4.5251321866006329</v>
      </c>
    </row>
    <row r="5" spans="1:17" x14ac:dyDescent="0.25">
      <c r="A5" t="str">
        <f t="shared" si="0"/>
        <v>13C control</v>
      </c>
      <c r="B5" s="12" t="s">
        <v>31</v>
      </c>
      <c r="C5" s="7">
        <v>2</v>
      </c>
      <c r="D5" s="13" t="s">
        <v>24</v>
      </c>
      <c r="E5" s="14">
        <v>13</v>
      </c>
      <c r="F5" s="15">
        <v>150</v>
      </c>
      <c r="G5" s="13" t="s">
        <v>22</v>
      </c>
      <c r="H5" s="13" t="s">
        <v>32</v>
      </c>
      <c r="I5" s="13">
        <v>1</v>
      </c>
      <c r="J5">
        <f>'dwp2013 norm %'!J15-'dwp2013 norm %'!J5</f>
        <v>-2.7604800203336879</v>
      </c>
      <c r="K5">
        <f>'dwp2013 norm %'!K15-'dwp2013 norm %'!K5</f>
        <v>-0.48201739256731102</v>
      </c>
      <c r="L5">
        <f>'dwp2013 norm %'!L15-'dwp2013 norm %'!L5</f>
        <v>-0.43572193678400861</v>
      </c>
      <c r="M5">
        <f>'dwp2013 norm %'!M15-'dwp2013 norm %'!M5</f>
        <v>-0.36673263012654012</v>
      </c>
      <c r="N5">
        <f>'dwp2013 norm %'!N15-'dwp2013 norm %'!N5</f>
        <v>3.9178664149162143</v>
      </c>
      <c r="O5">
        <f>'dwp2013 norm %'!O15-'dwp2013 norm %'!O5</f>
        <v>-0.21786096839200431</v>
      </c>
      <c r="P5">
        <f>'dwp2013 norm %'!P15-'dwp2013 norm %'!P5</f>
        <v>3.4540041030482378</v>
      </c>
      <c r="Q5">
        <f>'dwp2013 norm %'!Q15-'dwp2013 norm %'!Q5</f>
        <v>-3.1090575697608962</v>
      </c>
    </row>
    <row r="6" spans="1:17" x14ac:dyDescent="0.25">
      <c r="A6" t="str">
        <f t="shared" si="0"/>
        <v>26A control</v>
      </c>
      <c r="B6" s="12" t="s">
        <v>31</v>
      </c>
      <c r="C6" s="7">
        <v>2</v>
      </c>
      <c r="D6" s="13" t="s">
        <v>25</v>
      </c>
      <c r="E6" s="14">
        <v>26</v>
      </c>
      <c r="F6" s="10">
        <v>15</v>
      </c>
      <c r="G6" s="8" t="s">
        <v>19</v>
      </c>
      <c r="H6" s="13" t="s">
        <v>32</v>
      </c>
      <c r="I6" s="13">
        <v>1</v>
      </c>
      <c r="J6">
        <f>'dwp2013 norm %'!J16-'dwp2013 norm %'!J6</f>
        <v>-11.214155331802388</v>
      </c>
      <c r="K6">
        <f>'dwp2013 norm %'!K16-'dwp2013 norm %'!K6</f>
        <v>3.7449213919802151</v>
      </c>
      <c r="L6">
        <f>'dwp2013 norm %'!L16-'dwp2013 norm %'!L6</f>
        <v>-3.2355885297061784</v>
      </c>
      <c r="M6">
        <f>'dwp2013 norm %'!M16-'dwp2013 norm %'!M6</f>
        <v>-3.179650238473771</v>
      </c>
      <c r="N6">
        <f>'dwp2013 norm %'!N16-'dwp2013 norm %'!N6</f>
        <v>3.1296001884237179</v>
      </c>
      <c r="O6">
        <f>'dwp2013 norm %'!O16-'dwp2013 norm %'!O6</f>
        <v>-0.16781487369722692</v>
      </c>
      <c r="P6">
        <f>'dwp2013 norm %'!P16-'dwp2013 norm %'!P6</f>
        <v>4.9078490254960849</v>
      </c>
      <c r="Q6">
        <f>'dwp2013 norm %'!Q16-'dwp2013 norm %'!Q6</f>
        <v>6.0148383677795465</v>
      </c>
    </row>
    <row r="7" spans="1:17" x14ac:dyDescent="0.25">
      <c r="A7" t="str">
        <f t="shared" si="0"/>
        <v>26C control</v>
      </c>
      <c r="B7" s="12" t="s">
        <v>31</v>
      </c>
      <c r="C7" s="7">
        <v>2</v>
      </c>
      <c r="D7" s="13" t="s">
        <v>26</v>
      </c>
      <c r="E7" s="14">
        <v>26</v>
      </c>
      <c r="F7" s="15">
        <v>150</v>
      </c>
      <c r="G7" s="13" t="s">
        <v>22</v>
      </c>
      <c r="H7" s="13" t="s">
        <v>32</v>
      </c>
      <c r="I7" s="13">
        <v>1</v>
      </c>
      <c r="J7">
        <f>'dwp2013 norm %'!J17-'dwp2013 norm %'!J7</f>
        <v>-10.10214847496642</v>
      </c>
      <c r="K7">
        <f>'dwp2013 norm %'!K17-'dwp2013 norm %'!K7</f>
        <v>-1.8127757529253774</v>
      </c>
      <c r="L7">
        <f>'dwp2013 norm %'!L17-'dwp2013 norm %'!L7</f>
        <v>-4.2346057932092833</v>
      </c>
      <c r="M7">
        <f>'dwp2013 norm %'!M17-'dwp2013 norm %'!M7</f>
        <v>5.7740264722808394</v>
      </c>
      <c r="N7">
        <f>'dwp2013 norm %'!N17-'dwp2013 norm %'!N7</f>
        <v>2.7791099175139085</v>
      </c>
      <c r="O7">
        <f>'dwp2013 norm %'!O17-'dwp2013 norm %'!O7</f>
        <v>0.85603299443698555</v>
      </c>
      <c r="P7">
        <f>'dwp2013 norm %'!P17-'dwp2013 norm %'!P7</f>
        <v>1.3188183387684642</v>
      </c>
      <c r="Q7">
        <f>'dwp2013 norm %'!Q17-'dwp2013 norm %'!Q7</f>
        <v>5.4215422981009098</v>
      </c>
    </row>
    <row r="8" spans="1:17" x14ac:dyDescent="0.25">
      <c r="A8" t="str">
        <f t="shared" si="0"/>
        <v>34A control</v>
      </c>
      <c r="B8" s="12" t="s">
        <v>31</v>
      </c>
      <c r="C8" s="7">
        <v>2</v>
      </c>
      <c r="D8" s="13" t="s">
        <v>27</v>
      </c>
      <c r="E8" s="14">
        <v>34</v>
      </c>
      <c r="F8" s="10">
        <v>15</v>
      </c>
      <c r="G8" s="8" t="s">
        <v>19</v>
      </c>
      <c r="H8" s="13" t="s">
        <v>32</v>
      </c>
      <c r="I8" s="13">
        <v>1</v>
      </c>
      <c r="J8">
        <f>'dwp2013 norm %'!J18-'dwp2013 norm %'!J8</f>
        <v>-0.81596952262478339</v>
      </c>
      <c r="K8">
        <f>'dwp2013 norm %'!K18-'dwp2013 norm %'!K8</f>
        <v>-3.1006064375680289</v>
      </c>
      <c r="L8">
        <f>'dwp2013 norm %'!L18-'dwp2013 norm %'!L8</f>
        <v>-4.0615767376768748</v>
      </c>
      <c r="M8">
        <f>'dwp2013 norm %'!M18-'dwp2013 norm %'!M8</f>
        <v>-0.88361063598196132</v>
      </c>
      <c r="N8">
        <f>'dwp2013 norm %'!N18-'dwp2013 norm %'!N8</f>
        <v>0.47854143990048215</v>
      </c>
      <c r="O8">
        <f>'dwp2013 norm %'!O18-'dwp2013 norm %'!O8</f>
        <v>0.50691960814803316</v>
      </c>
      <c r="P8">
        <f>'dwp2013 norm %'!P18-'dwp2013 norm %'!P8</f>
        <v>0.97224381900171108</v>
      </c>
      <c r="Q8">
        <f>'dwp2013 norm %'!Q18-'dwp2013 norm %'!Q8</f>
        <v>6.904058466801434</v>
      </c>
    </row>
    <row r="9" spans="1:17" x14ac:dyDescent="0.25">
      <c r="A9" t="str">
        <f t="shared" si="0"/>
        <v>34C control</v>
      </c>
      <c r="B9" s="12" t="s">
        <v>31</v>
      </c>
      <c r="C9" s="7">
        <v>2</v>
      </c>
      <c r="D9" s="13" t="s">
        <v>28</v>
      </c>
      <c r="E9" s="14">
        <v>34</v>
      </c>
      <c r="F9" s="15">
        <v>150</v>
      </c>
      <c r="G9" s="13" t="s">
        <v>22</v>
      </c>
      <c r="H9" s="13" t="s">
        <v>32</v>
      </c>
      <c r="I9" s="13">
        <v>1</v>
      </c>
      <c r="J9">
        <f>'dwp2013 norm %'!J19-'dwp2013 norm %'!J9</f>
        <v>-8.8782036534302762</v>
      </c>
      <c r="K9">
        <f>'dwp2013 norm %'!K19-'dwp2013 norm %'!K9</f>
        <v>-4.3823524900688682</v>
      </c>
      <c r="L9">
        <f>'dwp2013 norm %'!L19-'dwp2013 norm %'!L9</f>
        <v>-2.5820948174051761</v>
      </c>
      <c r="M9">
        <f>'dwp2013 norm %'!M19-'dwp2013 norm %'!M9</f>
        <v>-1.0966425865427389</v>
      </c>
      <c r="N9">
        <f>'dwp2013 norm %'!N19-'dwp2013 norm %'!N9</f>
        <v>0.96550560591419998</v>
      </c>
      <c r="O9">
        <f>'dwp2013 norm %'!O19-'dwp2013 norm %'!O9</f>
        <v>2.0460436509762419</v>
      </c>
      <c r="P9">
        <f>'dwp2013 norm %'!P19-'dwp2013 norm %'!P9</f>
        <v>2.1733462169665176</v>
      </c>
      <c r="Q9">
        <f>'dwp2013 norm %'!Q19-'dwp2013 norm %'!Q9</f>
        <v>11.754398073590085</v>
      </c>
    </row>
    <row r="10" spans="1:17" x14ac:dyDescent="0.25">
      <c r="A10" t="str">
        <f t="shared" si="0"/>
        <v>52A control</v>
      </c>
      <c r="B10" s="12" t="s">
        <v>31</v>
      </c>
      <c r="C10" s="7">
        <v>2</v>
      </c>
      <c r="D10" s="13" t="s">
        <v>29</v>
      </c>
      <c r="E10" s="14">
        <v>52</v>
      </c>
      <c r="F10" s="10">
        <v>15</v>
      </c>
      <c r="G10" s="8" t="s">
        <v>19</v>
      </c>
      <c r="H10" s="13" t="s">
        <v>32</v>
      </c>
      <c r="I10" s="13">
        <v>1</v>
      </c>
      <c r="J10">
        <f>'dwp2013 norm %'!J20-'dwp2013 norm %'!J10</f>
        <v>-10.03977862331373</v>
      </c>
      <c r="K10">
        <f>'dwp2013 norm %'!K20-'dwp2013 norm %'!K10</f>
        <v>-5.1683385218494209</v>
      </c>
      <c r="L10">
        <f>'dwp2013 norm %'!L20-'dwp2013 norm %'!L10</f>
        <v>7.2235673930589162</v>
      </c>
      <c r="M10">
        <f>'dwp2013 norm %'!M20-'dwp2013 norm %'!M10</f>
        <v>0.48426150121065348</v>
      </c>
      <c r="N10">
        <f>'dwp2013 norm %'!N20-'dwp2013 norm %'!N10</f>
        <v>3.3465928744379108</v>
      </c>
      <c r="O10">
        <f>'dwp2013 norm %'!O20-'dwp2013 norm %'!O10</f>
        <v>1.0232906722010837</v>
      </c>
      <c r="P10">
        <f>'dwp2013 norm %'!P20-'dwp2013 norm %'!P10</f>
        <v>-1.4585495215035178</v>
      </c>
      <c r="Q10">
        <f>'dwp2013 norm %'!Q20-'dwp2013 norm %'!Q10</f>
        <v>4.588954225758096</v>
      </c>
    </row>
    <row r="11" spans="1:17" x14ac:dyDescent="0.25">
      <c r="A11" t="str">
        <f t="shared" si="0"/>
        <v>52C control</v>
      </c>
      <c r="B11" s="12" t="s">
        <v>31</v>
      </c>
      <c r="C11" s="7">
        <v>2</v>
      </c>
      <c r="D11" s="13" t="s">
        <v>30</v>
      </c>
      <c r="E11" s="14">
        <v>52</v>
      </c>
      <c r="F11" s="15">
        <v>150</v>
      </c>
      <c r="G11" s="13" t="s">
        <v>22</v>
      </c>
      <c r="H11" s="13" t="s">
        <v>32</v>
      </c>
      <c r="I11" s="13">
        <v>1</v>
      </c>
      <c r="J11">
        <f>'dwp2013 norm %'!J21-'dwp2013 norm %'!J11</f>
        <v>0.24766407745130437</v>
      </c>
      <c r="K11">
        <f>'dwp2013 norm %'!K21-'dwp2013 norm %'!K11</f>
        <v>-2.0685579196217514</v>
      </c>
      <c r="L11">
        <f>'dwp2013 norm %'!L21-'dwp2013 norm %'!L11</f>
        <v>-1.4662839130924255</v>
      </c>
      <c r="M11">
        <f>'dwp2013 norm %'!M21-'dwp2013 norm %'!M11</f>
        <v>1.6379601485984461</v>
      </c>
      <c r="N11">
        <f>'dwp2013 norm %'!N21-'dwp2013 norm %'!N11</f>
        <v>1.6041877744005404</v>
      </c>
      <c r="O11">
        <f>'dwp2013 norm %'!O21-'dwp2013 norm %'!O11</f>
        <v>0.54880108071597444</v>
      </c>
      <c r="P11">
        <f>'dwp2013 norm %'!P21-'dwp2013 norm %'!P11</f>
        <v>2.814364516492085E-3</v>
      </c>
      <c r="Q11">
        <f>'dwp2013 norm %'!Q21-'dwp2013 norm %'!Q11</f>
        <v>-0.50658561296859261</v>
      </c>
    </row>
    <row r="12" spans="1:17" x14ac:dyDescent="0.25">
      <c r="A12" t="str">
        <f t="shared" si="0"/>
        <v>11A Strepto</v>
      </c>
      <c r="B12" s="12" t="s">
        <v>31</v>
      </c>
      <c r="C12" s="7">
        <v>2</v>
      </c>
      <c r="D12" s="8" t="s">
        <v>18</v>
      </c>
      <c r="E12" s="9">
        <v>11</v>
      </c>
      <c r="F12" s="10">
        <v>15</v>
      </c>
      <c r="G12" s="8" t="s">
        <v>19</v>
      </c>
      <c r="H12" s="13" t="s">
        <v>33</v>
      </c>
      <c r="I12" s="13">
        <v>2</v>
      </c>
      <c r="J12">
        <f>'dwp2013 norm %'!J22-'dwp2013 norm %'!J2</f>
        <v>-23.221240544390565</v>
      </c>
      <c r="K12">
        <f>'dwp2013 norm %'!K22-'dwp2013 norm %'!K2</f>
        <v>8.633657037104264</v>
      </c>
      <c r="L12">
        <f>'dwp2013 norm %'!L22-'dwp2013 norm %'!L2</f>
        <v>-4.2762833387919716</v>
      </c>
      <c r="M12">
        <f>'dwp2013 norm %'!M22-'dwp2013 norm %'!M2</f>
        <v>7.1008322120108396</v>
      </c>
      <c r="N12">
        <f>'dwp2013 norm %'!N22-'dwp2013 norm %'!N2</f>
        <v>13.442058866471211</v>
      </c>
      <c r="O12">
        <f>'dwp2013 norm %'!O22-'dwp2013 norm %'!O2</f>
        <v>5.636470537169374</v>
      </c>
      <c r="P12">
        <f>'dwp2013 norm %'!P22-'dwp2013 norm %'!P2</f>
        <v>-1.4022121292237033</v>
      </c>
      <c r="Q12">
        <f>'dwp2013 norm %'!Q22-'dwp2013 norm %'!Q2</f>
        <v>-5.9132826403494576</v>
      </c>
    </row>
    <row r="13" spans="1:17" x14ac:dyDescent="0.25">
      <c r="A13" t="str">
        <f t="shared" si="0"/>
        <v>11C Strepto</v>
      </c>
      <c r="B13" s="12" t="s">
        <v>31</v>
      </c>
      <c r="C13" s="7">
        <v>2</v>
      </c>
      <c r="D13" s="13" t="s">
        <v>21</v>
      </c>
      <c r="E13" s="14">
        <v>11</v>
      </c>
      <c r="F13" s="15">
        <v>150</v>
      </c>
      <c r="G13" s="13" t="s">
        <v>22</v>
      </c>
      <c r="H13" s="13" t="s">
        <v>33</v>
      </c>
      <c r="I13" s="13">
        <v>2</v>
      </c>
      <c r="J13">
        <f>'dwp2013 norm %'!J23-'dwp2013 norm %'!J3</f>
        <v>-7.0121828635760544</v>
      </c>
      <c r="K13">
        <f>'dwp2013 norm %'!K23-'dwp2013 norm %'!K3</f>
        <v>2.1725436586117715</v>
      </c>
      <c r="L13">
        <f>'dwp2013 norm %'!L23-'dwp2013 norm %'!L3</f>
        <v>-0.7659523139399278</v>
      </c>
      <c r="M13">
        <f>'dwp2013 norm %'!M23-'dwp2013 norm %'!M3</f>
        <v>3.6970769168911595</v>
      </c>
      <c r="N13">
        <f>'dwp2013 norm %'!N23-'dwp2013 norm %'!N3</f>
        <v>2.416468979936472</v>
      </c>
      <c r="O13">
        <f>'dwp2013 norm %'!O23-'dwp2013 norm %'!O3</f>
        <v>-0.21510996743194877</v>
      </c>
      <c r="P13">
        <f>'dwp2013 norm %'!P23-'dwp2013 norm %'!P3</f>
        <v>-3.6099607307037642</v>
      </c>
      <c r="Q13">
        <f>'dwp2013 norm %'!Q23-'dwp2013 norm %'!Q3</f>
        <v>3.3171163202122997</v>
      </c>
    </row>
    <row r="14" spans="1:17" x14ac:dyDescent="0.25">
      <c r="A14" t="str">
        <f t="shared" si="0"/>
        <v>13A Strepto</v>
      </c>
      <c r="B14" s="12" t="s">
        <v>31</v>
      </c>
      <c r="C14" s="7">
        <v>2</v>
      </c>
      <c r="D14" s="13" t="s">
        <v>23</v>
      </c>
      <c r="E14" s="14">
        <v>13</v>
      </c>
      <c r="F14" s="10">
        <v>15</v>
      </c>
      <c r="G14" s="8" t="s">
        <v>19</v>
      </c>
      <c r="H14" s="13" t="s">
        <v>33</v>
      </c>
      <c r="I14" s="13">
        <v>2</v>
      </c>
      <c r="J14">
        <f>'dwp2013 norm %'!J24-'dwp2013 norm %'!J4</f>
        <v>-9.4878927888918412</v>
      </c>
      <c r="K14">
        <f>'dwp2013 norm %'!K24-'dwp2013 norm %'!K4</f>
        <v>-2.8897651128474333</v>
      </c>
      <c r="L14">
        <f>'dwp2013 norm %'!L24-'dwp2013 norm %'!L4</f>
        <v>0.11175887176757904</v>
      </c>
      <c r="M14">
        <f>'dwp2013 norm %'!M24-'dwp2013 norm %'!M4</f>
        <v>1.0769491279421359</v>
      </c>
      <c r="N14">
        <f>'dwp2013 norm %'!N24-'dwp2013 norm %'!N4</f>
        <v>0.57234088874912281</v>
      </c>
      <c r="O14">
        <f>'dwp2013 norm %'!O24-'dwp2013 norm %'!O4</f>
        <v>-1.2278961755243234</v>
      </c>
      <c r="P14">
        <f>'dwp2013 norm %'!P24-'dwp2013 norm %'!P4</f>
        <v>2.278236048283703</v>
      </c>
      <c r="Q14">
        <f>'dwp2013 norm %'!Q24-'dwp2013 norm %'!Q4</f>
        <v>9.5662691405210509</v>
      </c>
    </row>
    <row r="15" spans="1:17" x14ac:dyDescent="0.25">
      <c r="A15" t="str">
        <f t="shared" si="0"/>
        <v>13C Strepto</v>
      </c>
      <c r="B15" s="12" t="s">
        <v>31</v>
      </c>
      <c r="C15" s="7">
        <v>2</v>
      </c>
      <c r="D15" s="13" t="s">
        <v>24</v>
      </c>
      <c r="E15" s="14">
        <v>13</v>
      </c>
      <c r="F15" s="15">
        <v>150</v>
      </c>
      <c r="G15" s="13" t="s">
        <v>22</v>
      </c>
      <c r="H15" s="13" t="s">
        <v>33</v>
      </c>
      <c r="I15" s="13">
        <v>2</v>
      </c>
      <c r="J15">
        <f>'dwp2013 norm %'!J25-'dwp2013 norm %'!J5</f>
        <v>-0.41197272959276177</v>
      </c>
      <c r="K15">
        <f>'dwp2013 norm %'!K25-'dwp2013 norm %'!K5</f>
        <v>-3.8936891611068596</v>
      </c>
      <c r="L15">
        <f>'dwp2013 norm %'!L25-'dwp2013 norm %'!L5</f>
        <v>2.0197601079149816</v>
      </c>
      <c r="M15">
        <f>'dwp2013 norm %'!M25-'dwp2013 norm %'!M5</f>
        <v>2.1200189580371127</v>
      </c>
      <c r="N15">
        <f>'dwp2013 norm %'!N25-'dwp2013 norm %'!N5</f>
        <v>4.7522694957891289</v>
      </c>
      <c r="O15">
        <f>'dwp2013 norm %'!O25-'dwp2013 norm %'!O5</f>
        <v>-1.429144336286412</v>
      </c>
      <c r="P15">
        <f>'dwp2013 norm %'!P25-'dwp2013 norm %'!P5</f>
        <v>3.6877027963104734</v>
      </c>
      <c r="Q15">
        <f>'dwp2013 norm %'!Q25-'dwp2013 norm %'!Q5</f>
        <v>-6.8449451310656571</v>
      </c>
    </row>
    <row r="16" spans="1:17" x14ac:dyDescent="0.25">
      <c r="A16" t="str">
        <f t="shared" si="0"/>
        <v>26A Strepto</v>
      </c>
      <c r="B16" s="12" t="s">
        <v>31</v>
      </c>
      <c r="C16" s="7">
        <v>2</v>
      </c>
      <c r="D16" s="13" t="s">
        <v>25</v>
      </c>
      <c r="E16" s="14">
        <v>26</v>
      </c>
      <c r="F16" s="10">
        <v>15</v>
      </c>
      <c r="G16" s="8" t="s">
        <v>19</v>
      </c>
      <c r="H16" s="13" t="s">
        <v>33</v>
      </c>
      <c r="I16" s="13">
        <v>2</v>
      </c>
      <c r="J16">
        <f>'dwp2013 norm %'!J26-'dwp2013 norm %'!J6</f>
        <v>-4.5376046973490993</v>
      </c>
      <c r="K16">
        <f>'dwp2013 norm %'!K26-'dwp2013 norm %'!K6</f>
        <v>1.303859770313446</v>
      </c>
      <c r="L16">
        <f>'dwp2013 norm %'!L26-'dwp2013 norm %'!L6</f>
        <v>3.4510548887545713</v>
      </c>
      <c r="M16">
        <f>'dwp2013 norm %'!M26-'dwp2013 norm %'!M6</f>
        <v>0.7325216590392305</v>
      </c>
      <c r="N16">
        <f>'dwp2013 norm %'!N26-'dwp2013 norm %'!N6</f>
        <v>3.2524537316869595</v>
      </c>
      <c r="O16">
        <f>'dwp2013 norm %'!O26-'dwp2013 norm %'!O6</f>
        <v>0.11513110554644124</v>
      </c>
      <c r="P16">
        <f>'dwp2013 norm %'!P26-'dwp2013 norm %'!P6</f>
        <v>2.2781567510002025</v>
      </c>
      <c r="Q16">
        <f>'dwp2013 norm %'!Q26-'dwp2013 norm %'!Q6</f>
        <v>-6.5955732089917376</v>
      </c>
    </row>
    <row r="17" spans="1:17" x14ac:dyDescent="0.25">
      <c r="A17" t="str">
        <f t="shared" si="0"/>
        <v>26C Strepto</v>
      </c>
      <c r="B17" s="12" t="s">
        <v>31</v>
      </c>
      <c r="C17" s="7">
        <v>2</v>
      </c>
      <c r="D17" s="13" t="s">
        <v>26</v>
      </c>
      <c r="E17" s="14">
        <v>26</v>
      </c>
      <c r="F17" s="15">
        <v>150</v>
      </c>
      <c r="G17" s="13" t="s">
        <v>22</v>
      </c>
      <c r="H17" s="13" t="s">
        <v>33</v>
      </c>
      <c r="I17" s="13">
        <v>2</v>
      </c>
      <c r="J17">
        <f>'dwp2013 norm %'!J27-'dwp2013 norm %'!J7</f>
        <v>-20.787478944413248</v>
      </c>
      <c r="K17">
        <f>'dwp2013 norm %'!K27-'dwp2013 norm %'!K7</f>
        <v>-1.1734980348119031</v>
      </c>
      <c r="L17">
        <f>'dwp2013 norm %'!L27-'dwp2013 norm %'!L7</f>
        <v>-2.950589556428973</v>
      </c>
      <c r="M17">
        <f>'dwp2013 norm %'!M27-'dwp2013 norm %'!M7</f>
        <v>10.993823694553621</v>
      </c>
      <c r="N17">
        <f>'dwp2013 norm %'!N27-'dwp2013 norm %'!N7</f>
        <v>3.2720381807973045</v>
      </c>
      <c r="O17">
        <f>'dwp2013 norm %'!O27-'dwp2013 norm %'!O7</f>
        <v>5.5825379000561473</v>
      </c>
      <c r="P17">
        <f>'dwp2013 norm %'!P27-'dwp2013 norm %'!P7</f>
        <v>2.4564851207186966</v>
      </c>
      <c r="Q17">
        <f>'dwp2013 norm %'!Q27-'dwp2013 norm %'!Q7</f>
        <v>2.606681639528361</v>
      </c>
    </row>
    <row r="18" spans="1:17" x14ac:dyDescent="0.25">
      <c r="A18" t="str">
        <f t="shared" si="0"/>
        <v>34A Strepto</v>
      </c>
      <c r="B18" s="12" t="s">
        <v>31</v>
      </c>
      <c r="C18" s="7">
        <v>2</v>
      </c>
      <c r="D18" s="13" t="s">
        <v>27</v>
      </c>
      <c r="E18" s="14">
        <v>34</v>
      </c>
      <c r="F18" s="10">
        <v>15</v>
      </c>
      <c r="G18" s="8" t="s">
        <v>19</v>
      </c>
      <c r="H18" s="13" t="s">
        <v>33</v>
      </c>
      <c r="I18" s="13">
        <v>2</v>
      </c>
      <c r="J18">
        <f>'dwp2013 norm %'!J28-'dwp2013 norm %'!J8</f>
        <v>3.0789738325197575</v>
      </c>
      <c r="K18">
        <f>'dwp2013 norm %'!K28-'dwp2013 norm %'!K8</f>
        <v>-3.7941798830948414</v>
      </c>
      <c r="L18">
        <f>'dwp2013 norm %'!L28-'dwp2013 norm %'!L8</f>
        <v>-3.6349542226226088</v>
      </c>
      <c r="M18">
        <f>'dwp2013 norm %'!M28-'dwp2013 norm %'!M8</f>
        <v>1.0263246108399162</v>
      </c>
      <c r="N18">
        <f>'dwp2013 norm %'!N28-'dwp2013 norm %'!N8</f>
        <v>0.81262701389034442</v>
      </c>
      <c r="O18">
        <f>'dwp2013 norm %'!O28-'dwp2013 norm %'!O8</f>
        <v>1.0244914206700053</v>
      </c>
      <c r="P18">
        <f>'dwp2013 norm %'!P28-'dwp2013 norm %'!P8</f>
        <v>0.38889820033102263</v>
      </c>
      <c r="Q18">
        <f>'dwp2013 norm %'!Q28-'dwp2013 norm %'!Q8</f>
        <v>1.0978190274664321</v>
      </c>
    </row>
    <row r="19" spans="1:17" x14ac:dyDescent="0.25">
      <c r="A19" t="str">
        <f t="shared" si="0"/>
        <v>34C Strepto</v>
      </c>
      <c r="B19" s="12" t="s">
        <v>31</v>
      </c>
      <c r="C19" s="7">
        <v>2</v>
      </c>
      <c r="D19" s="13" t="s">
        <v>28</v>
      </c>
      <c r="E19" s="14">
        <v>34</v>
      </c>
      <c r="F19" s="15">
        <v>150</v>
      </c>
      <c r="G19" s="13" t="s">
        <v>22</v>
      </c>
      <c r="H19" s="13" t="s">
        <v>33</v>
      </c>
      <c r="I19" s="13">
        <v>2</v>
      </c>
      <c r="J19">
        <f>'dwp2013 norm %'!J29-'dwp2013 norm %'!J9</f>
        <v>-5.9935275080906294</v>
      </c>
      <c r="K19">
        <f>'dwp2013 norm %'!K29-'dwp2013 norm %'!K9</f>
        <v>-3.0463861920172626</v>
      </c>
      <c r="L19">
        <f>'dwp2013 norm %'!L29-'dwp2013 norm %'!L9</f>
        <v>1.0355987055016147</v>
      </c>
      <c r="M19">
        <f>'dwp2013 norm %'!M29-'dwp2013 norm %'!M9</f>
        <v>4.8327939590075495</v>
      </c>
      <c r="N19">
        <f>'dwp2013 norm %'!N29-'dwp2013 norm %'!N9</f>
        <v>1.8554476806903981</v>
      </c>
      <c r="O19">
        <f>'dwp2013 norm %'!O29-'dwp2013 norm %'!O9</f>
        <v>1.0097087378640772</v>
      </c>
      <c r="P19">
        <f>'dwp2013 norm %'!P29-'dwp2013 norm %'!P9</f>
        <v>-0.28478964401294515</v>
      </c>
      <c r="Q19">
        <f>'dwp2013 norm %'!Q29-'dwp2013 norm %'!Q9</f>
        <v>0.59115426105717006</v>
      </c>
    </row>
    <row r="20" spans="1:17" x14ac:dyDescent="0.25">
      <c r="A20" t="str">
        <f t="shared" si="0"/>
        <v>52A Strepto</v>
      </c>
      <c r="B20" s="12" t="s">
        <v>31</v>
      </c>
      <c r="C20" s="7">
        <v>2</v>
      </c>
      <c r="D20" s="13" t="s">
        <v>29</v>
      </c>
      <c r="E20" s="14">
        <v>52</v>
      </c>
      <c r="F20" s="10">
        <v>15</v>
      </c>
      <c r="G20" s="8" t="s">
        <v>19</v>
      </c>
      <c r="H20" s="13" t="s">
        <v>33</v>
      </c>
      <c r="I20" s="13">
        <v>2</v>
      </c>
      <c r="J20">
        <f>'dwp2013 norm %'!J30-'dwp2013 norm %'!J10</f>
        <v>-19.674379351571844</v>
      </c>
      <c r="K20">
        <f>'dwp2013 norm %'!K30-'dwp2013 norm %'!K10</f>
        <v>-6.7878660008908298</v>
      </c>
      <c r="L20">
        <f>'dwp2013 norm %'!L30-'dwp2013 norm %'!L10</f>
        <v>2.8963593314110216</v>
      </c>
      <c r="M20">
        <f>'dwp2013 norm %'!M30-'dwp2013 norm %'!M10</f>
        <v>7.9729001101812109</v>
      </c>
      <c r="N20">
        <f>'dwp2013 norm %'!N30-'dwp2013 norm %'!N10</f>
        <v>7.7337834353095634</v>
      </c>
      <c r="O20">
        <f>'dwp2013 norm %'!O30-'dwp2013 norm %'!O10</f>
        <v>1.6421689288979533</v>
      </c>
      <c r="P20">
        <f>'dwp2013 norm %'!P30-'dwp2013 norm %'!P10</f>
        <v>1.289354619405958</v>
      </c>
      <c r="Q20">
        <f>'dwp2013 norm %'!Q30-'dwp2013 norm %'!Q10</f>
        <v>4.9276789272569541</v>
      </c>
    </row>
    <row r="21" spans="1:17" x14ac:dyDescent="0.25">
      <c r="A21" t="str">
        <f t="shared" si="0"/>
        <v>52C Strepto</v>
      </c>
      <c r="B21" s="12" t="s">
        <v>31</v>
      </c>
      <c r="C21" s="7">
        <v>2</v>
      </c>
      <c r="D21" s="13" t="s">
        <v>30</v>
      </c>
      <c r="E21" s="14">
        <v>52</v>
      </c>
      <c r="F21" s="15">
        <v>150</v>
      </c>
      <c r="G21" s="13" t="s">
        <v>22</v>
      </c>
      <c r="H21" s="13" t="s">
        <v>33</v>
      </c>
      <c r="I21" s="13">
        <v>2</v>
      </c>
      <c r="J21">
        <f>'dwp2013 norm %'!J31-'dwp2013 norm %'!J11</f>
        <v>-9.6676426773514166</v>
      </c>
      <c r="K21">
        <f>'dwp2013 norm %'!K31-'dwp2013 norm %'!K11</f>
        <v>5.3937432578209155E-2</v>
      </c>
      <c r="L21">
        <f>'dwp2013 norm %'!L31-'dwp2013 norm %'!L11</f>
        <v>-7.8337699696922982</v>
      </c>
      <c r="M21">
        <f>'dwp2013 norm %'!M31-'dwp2013 norm %'!M11</f>
        <v>2.7431037139775016</v>
      </c>
      <c r="N21">
        <f>'dwp2013 norm %'!N31-'dwp2013 norm %'!N11</f>
        <v>1.810756665125598</v>
      </c>
      <c r="O21">
        <f>'dwp2013 norm %'!O31-'dwp2013 norm %'!O11</f>
        <v>1.1943288642317769</v>
      </c>
      <c r="P21">
        <f>'dwp2013 norm %'!P31-'dwp2013 norm %'!P11</f>
        <v>4.8107052961421894</v>
      </c>
      <c r="Q21">
        <f>'dwp2013 norm %'!Q31-'dwp2013 norm %'!Q11</f>
        <v>6.8885806749884422</v>
      </c>
    </row>
    <row r="22" spans="1:17" x14ac:dyDescent="0.25">
      <c r="A22" t="str">
        <f t="shared" si="0"/>
        <v>11A cellvibrio</v>
      </c>
      <c r="B22" s="12" t="s">
        <v>31</v>
      </c>
      <c r="C22" s="7">
        <v>2</v>
      </c>
      <c r="D22" s="8" t="s">
        <v>18</v>
      </c>
      <c r="E22" s="9">
        <v>11</v>
      </c>
      <c r="F22" s="10">
        <v>15</v>
      </c>
      <c r="G22" s="8" t="s">
        <v>19</v>
      </c>
      <c r="H22" s="13" t="s">
        <v>34</v>
      </c>
      <c r="I22" s="13">
        <v>3</v>
      </c>
      <c r="J22">
        <f>'dwp2013 norm %'!J32-'dwp2013 norm %'!J2</f>
        <v>-8.7193693950991147</v>
      </c>
      <c r="K22">
        <f>'dwp2013 norm %'!K32-'dwp2013 norm %'!K2</f>
        <v>1.5108242417318767</v>
      </c>
      <c r="L22">
        <f>'dwp2013 norm %'!L32-'dwp2013 norm %'!L2</f>
        <v>-7.8597132575541222</v>
      </c>
      <c r="M22">
        <f>'dwp2013 norm %'!M32-'dwp2013 norm %'!M2</f>
        <v>1.0224481635917027</v>
      </c>
      <c r="N22">
        <f>'dwp2013 norm %'!N32-'dwp2013 norm %'!N2</f>
        <v>0.94819215171074367</v>
      </c>
      <c r="O22">
        <f>'dwp2013 norm %'!O32-'dwp2013 norm %'!O2</f>
        <v>-0.81110412977666091</v>
      </c>
      <c r="P22">
        <f>'dwp2013 norm %'!P32-'dwp2013 norm %'!P2</f>
        <v>2.7846004455360687</v>
      </c>
      <c r="Q22">
        <f>'dwp2013 norm %'!Q32-'dwp2013 norm %'!Q2</f>
        <v>11.124121779859475</v>
      </c>
    </row>
    <row r="23" spans="1:17" x14ac:dyDescent="0.25">
      <c r="A23" t="str">
        <f t="shared" si="0"/>
        <v>11C cellvibrio</v>
      </c>
      <c r="B23" s="12" t="s">
        <v>31</v>
      </c>
      <c r="C23" s="7">
        <v>2</v>
      </c>
      <c r="D23" s="13" t="s">
        <v>21</v>
      </c>
      <c r="E23" s="14">
        <v>11</v>
      </c>
      <c r="F23" s="15">
        <v>150</v>
      </c>
      <c r="G23" s="13" t="s">
        <v>22</v>
      </c>
      <c r="H23" s="13" t="s">
        <v>34</v>
      </c>
      <c r="I23" s="13">
        <v>3</v>
      </c>
      <c r="J23">
        <f>'dwp2013 norm %'!J33-'dwp2013 norm %'!J3</f>
        <v>-6.3698206555349408</v>
      </c>
      <c r="K23">
        <f>'dwp2013 norm %'!K33-'dwp2013 norm %'!K3</f>
        <v>2.7004741290455581</v>
      </c>
      <c r="L23">
        <f>'dwp2013 norm %'!L33-'dwp2013 norm %'!L3</f>
        <v>-1.5048443619872183</v>
      </c>
      <c r="M23">
        <f>'dwp2013 norm %'!M33-'dwp2013 norm %'!M3</f>
        <v>4.8031333745619467</v>
      </c>
      <c r="N23">
        <f>'dwp2013 norm %'!N33-'dwp2013 norm %'!N3</f>
        <v>1.1956297670583385</v>
      </c>
      <c r="O23">
        <f>'dwp2013 norm %'!O33-'dwp2013 norm %'!O3</f>
        <v>6.1842918985776318E-2</v>
      </c>
      <c r="P23">
        <f>'dwp2013 norm %'!P33-'dwp2013 norm %'!P3</f>
        <v>-2.0202020202020217</v>
      </c>
      <c r="Q23">
        <f>'dwp2013 norm %'!Q33-'dwp2013 norm %'!Q3</f>
        <v>1.1337868480725675</v>
      </c>
    </row>
    <row r="24" spans="1:17" x14ac:dyDescent="0.25">
      <c r="A24" t="str">
        <f t="shared" si="0"/>
        <v>13A cellvibrio</v>
      </c>
      <c r="B24" s="12" t="s">
        <v>31</v>
      </c>
      <c r="C24" s="7">
        <v>2</v>
      </c>
      <c r="D24" s="13" t="s">
        <v>23</v>
      </c>
      <c r="E24" s="14">
        <v>13</v>
      </c>
      <c r="F24" s="10">
        <v>15</v>
      </c>
      <c r="G24" s="8" t="s">
        <v>19</v>
      </c>
      <c r="H24" s="13" t="s">
        <v>34</v>
      </c>
      <c r="I24" s="13">
        <v>3</v>
      </c>
      <c r="J24">
        <f>'dwp2013 norm %'!J34-'dwp2013 norm %'!J4</f>
        <v>-13.090044284074136</v>
      </c>
      <c r="K24">
        <f>'dwp2013 norm %'!K34-'dwp2013 norm %'!K4</f>
        <v>-3.1253075282926055</v>
      </c>
      <c r="L24">
        <f>'dwp2013 norm %'!L34-'dwp2013 norm %'!L4</f>
        <v>0.14515335410857677</v>
      </c>
      <c r="M24">
        <f>'dwp2013 norm %'!M34-'dwp2013 norm %'!M4</f>
        <v>2.0231261276037351</v>
      </c>
      <c r="N24">
        <f>'dwp2013 norm %'!N34-'dwp2013 norm %'!N4</f>
        <v>-1.204690831556503</v>
      </c>
      <c r="O24">
        <f>'dwp2013 norm %'!O34-'dwp2013 norm %'!O4</f>
        <v>-1.8623913400032803</v>
      </c>
      <c r="P24">
        <f>'dwp2013 norm %'!P34-'dwp2013 norm %'!P4</f>
        <v>2.4380843037559448</v>
      </c>
      <c r="Q24">
        <f>'dwp2013 norm %'!Q34-'dwp2013 norm %'!Q4</f>
        <v>14.676070198458255</v>
      </c>
    </row>
    <row r="25" spans="1:17" x14ac:dyDescent="0.25">
      <c r="A25" t="str">
        <f t="shared" si="0"/>
        <v>13C cellvibrio</v>
      </c>
      <c r="B25" s="12" t="s">
        <v>31</v>
      </c>
      <c r="C25" s="7">
        <v>2</v>
      </c>
      <c r="D25" s="13" t="s">
        <v>24</v>
      </c>
      <c r="E25" s="14">
        <v>13</v>
      </c>
      <c r="F25" s="15">
        <v>150</v>
      </c>
      <c r="G25" s="13" t="s">
        <v>22</v>
      </c>
      <c r="H25" s="13" t="s">
        <v>34</v>
      </c>
      <c r="I25" s="13">
        <v>3</v>
      </c>
      <c r="J25">
        <f>'dwp2013 norm %'!J35-'dwp2013 norm %'!J5</f>
        <v>-3.2426652700948146</v>
      </c>
      <c r="K25">
        <f>'dwp2013 norm %'!K35-'dwp2013 norm %'!K5</f>
        <v>-3.6681832564127754</v>
      </c>
      <c r="L25">
        <f>'dwp2013 norm %'!L35-'dwp2013 norm %'!L5</f>
        <v>0.6251841183594653</v>
      </c>
      <c r="M25">
        <f>'dwp2013 norm %'!M35-'dwp2013 norm %'!M5</f>
        <v>2.4909168275997491</v>
      </c>
      <c r="N25">
        <f>'dwp2013 norm %'!N35-'dwp2013 norm %'!N5</f>
        <v>2.3043435566757218</v>
      </c>
      <c r="O25">
        <f>'dwp2013 norm %'!O35-'dwp2013 norm %'!O5</f>
        <v>-0.295680446902993</v>
      </c>
      <c r="P25">
        <f>'dwp2013 norm %'!P35-'dwp2013 norm %'!P5</f>
        <v>3.5067046359639074</v>
      </c>
      <c r="Q25">
        <f>'dwp2013 norm %'!Q35-'dwp2013 norm %'!Q5</f>
        <v>-1.720620165188258</v>
      </c>
    </row>
    <row r="26" spans="1:17" x14ac:dyDescent="0.25">
      <c r="A26" t="str">
        <f t="shared" si="0"/>
        <v>26A cellvibrio</v>
      </c>
      <c r="B26" s="12" t="s">
        <v>31</v>
      </c>
      <c r="C26" s="7">
        <v>2</v>
      </c>
      <c r="D26" s="13" t="s">
        <v>25</v>
      </c>
      <c r="E26" s="14">
        <v>26</v>
      </c>
      <c r="F26" s="10">
        <v>15</v>
      </c>
      <c r="G26" s="8" t="s">
        <v>19</v>
      </c>
      <c r="H26" s="13" t="s">
        <v>34</v>
      </c>
      <c r="I26" s="13">
        <v>3</v>
      </c>
      <c r="J26">
        <f>'dwp2013 norm %'!J36-'dwp2013 norm %'!J6</f>
        <v>-5.64071534220788</v>
      </c>
      <c r="K26">
        <f>'dwp2013 norm %'!K36-'dwp2013 norm %'!K6</f>
        <v>1.5597687239478288</v>
      </c>
      <c r="L26">
        <f>'dwp2013 norm %'!L36-'dwp2013 norm %'!L6</f>
        <v>-2.7901035363721931</v>
      </c>
      <c r="M26">
        <f>'dwp2013 norm %'!M36-'dwp2013 norm %'!M6</f>
        <v>1.2101653892698643</v>
      </c>
      <c r="N26">
        <f>'dwp2013 norm %'!N36-'dwp2013 norm %'!N6</f>
        <v>1.8354175070592982</v>
      </c>
      <c r="O26">
        <f>'dwp2013 norm %'!O36-'dwp2013 norm %'!O6</f>
        <v>0.18824794944197931</v>
      </c>
      <c r="P26">
        <f>'dwp2013 norm %'!P36-'dwp2013 norm %'!P6</f>
        <v>3.0657523194836633</v>
      </c>
      <c r="Q26">
        <f>'dwp2013 norm %'!Q36-'dwp2013 norm %'!Q6</f>
        <v>0.57146698937744134</v>
      </c>
    </row>
    <row r="27" spans="1:17" x14ac:dyDescent="0.25">
      <c r="A27" t="str">
        <f t="shared" si="0"/>
        <v>26C cellvibrio</v>
      </c>
      <c r="B27" s="12" t="s">
        <v>31</v>
      </c>
      <c r="C27" s="7">
        <v>2</v>
      </c>
      <c r="D27" s="13" t="s">
        <v>26</v>
      </c>
      <c r="E27" s="14">
        <v>26</v>
      </c>
      <c r="F27" s="15">
        <v>150</v>
      </c>
      <c r="G27" s="13" t="s">
        <v>22</v>
      </c>
      <c r="H27" s="13" t="s">
        <v>34</v>
      </c>
      <c r="I27" s="13">
        <v>3</v>
      </c>
      <c r="J27">
        <f>'dwp2013 norm %'!J37-'dwp2013 norm %'!J7</f>
        <v>-9.3276249298147107</v>
      </c>
      <c r="K27">
        <f>'dwp2013 norm %'!K37-'dwp2013 norm %'!K7</f>
        <v>-4.2391914654688385</v>
      </c>
      <c r="L27">
        <f>'dwp2013 norm %'!L37-'dwp2013 norm %'!L7</f>
        <v>-3.7900056148231336</v>
      </c>
      <c r="M27">
        <f>'dwp2013 norm %'!M37-'dwp2013 norm %'!M7</f>
        <v>6.5412689500280745</v>
      </c>
      <c r="N27">
        <f>'dwp2013 norm %'!N37-'dwp2013 norm %'!N7</f>
        <v>1.593206064008984</v>
      </c>
      <c r="O27">
        <f>'dwp2013 norm %'!O37-'dwp2013 norm %'!O7</f>
        <v>0.58253790005614814</v>
      </c>
      <c r="P27">
        <f>'dwp2013 norm %'!P37-'dwp2013 norm %'!P7</f>
        <v>3.0039303761931504</v>
      </c>
      <c r="Q27">
        <f>'dwp2013 norm %'!Q37-'dwp2013 norm %'!Q7</f>
        <v>5.635878719820326</v>
      </c>
    </row>
    <row r="28" spans="1:17" x14ac:dyDescent="0.25">
      <c r="A28" t="str">
        <f t="shared" si="0"/>
        <v>34A cellvibrio</v>
      </c>
      <c r="B28" s="12" t="s">
        <v>31</v>
      </c>
      <c r="C28" s="7">
        <v>2</v>
      </c>
      <c r="D28" s="13" t="s">
        <v>27</v>
      </c>
      <c r="E28" s="14">
        <v>34</v>
      </c>
      <c r="F28" s="10">
        <v>15</v>
      </c>
      <c r="G28" s="8" t="s">
        <v>19</v>
      </c>
      <c r="H28" s="13" t="s">
        <v>34</v>
      </c>
      <c r="I28" s="13">
        <v>3</v>
      </c>
      <c r="J28">
        <f>'dwp2013 norm %'!J38-'dwp2013 norm %'!J8</f>
        <v>-2.0296793601878349</v>
      </c>
      <c r="K28">
        <f>'dwp2013 norm %'!K38-'dwp2013 norm %'!K8</f>
        <v>-5.4785139530902232</v>
      </c>
      <c r="L28">
        <f>'dwp2013 norm %'!L38-'dwp2013 norm %'!L8</f>
        <v>-4.7203267542250575</v>
      </c>
      <c r="M28">
        <f>'dwp2013 norm %'!M38-'dwp2013 norm %'!M8</f>
        <v>1.6322425220730334</v>
      </c>
      <c r="N28">
        <f>'dwp2013 norm %'!N38-'dwp2013 norm %'!N8</f>
        <v>0.11342235918507138</v>
      </c>
      <c r="O28">
        <f>'dwp2013 norm %'!O38-'dwp2013 norm %'!O8</f>
        <v>1.0467874874654539</v>
      </c>
      <c r="P28">
        <f>'dwp2013 norm %'!P38-'dwp2013 norm %'!P8</f>
        <v>3.5857974417296461</v>
      </c>
      <c r="Q28">
        <f>'dwp2013 norm %'!Q38-'dwp2013 norm %'!Q8</f>
        <v>5.850270257049921</v>
      </c>
    </row>
    <row r="29" spans="1:17" x14ac:dyDescent="0.25">
      <c r="A29" t="str">
        <f t="shared" si="0"/>
        <v>34C cellvibrio</v>
      </c>
      <c r="B29" s="12" t="s">
        <v>31</v>
      </c>
      <c r="C29" s="7">
        <v>2</v>
      </c>
      <c r="D29" s="13" t="s">
        <v>28</v>
      </c>
      <c r="E29" s="14">
        <v>34</v>
      </c>
      <c r="F29" s="15">
        <v>150</v>
      </c>
      <c r="G29" s="13" t="s">
        <v>22</v>
      </c>
      <c r="H29" s="13" t="s">
        <v>34</v>
      </c>
      <c r="I29" s="13">
        <v>3</v>
      </c>
      <c r="J29">
        <f>'dwp2013 norm %'!J39-'dwp2013 norm %'!J9</f>
        <v>-8.9989757497944325</v>
      </c>
      <c r="K29">
        <f>'dwp2013 norm %'!K39-'dwp2013 norm %'!K9</f>
        <v>-6.5821299595589471</v>
      </c>
      <c r="L29">
        <f>'dwp2013 norm %'!L39-'dwp2013 norm %'!L9</f>
        <v>-2.0451343306548964</v>
      </c>
      <c r="M29">
        <f>'dwp2013 norm %'!M39-'dwp2013 norm %'!M9</f>
        <v>-0.16638054982520423</v>
      </c>
      <c r="N29">
        <f>'dwp2013 norm %'!N39-'dwp2013 norm %'!N9</f>
        <v>-0.80593584250590267</v>
      </c>
      <c r="O29">
        <f>'dwp2013 norm %'!O39-'dwp2013 norm %'!O9</f>
        <v>1.7566131459869103</v>
      </c>
      <c r="P29">
        <f>'dwp2013 norm %'!P39-'dwp2013 norm %'!P9</f>
        <v>4.1768250167101861</v>
      </c>
      <c r="Q29">
        <f>'dwp2013 norm %'!Q39-'dwp2013 norm %'!Q9</f>
        <v>12.665118269642281</v>
      </c>
    </row>
    <row r="30" spans="1:17" x14ac:dyDescent="0.25">
      <c r="A30" t="str">
        <f t="shared" si="0"/>
        <v>52A cellvibrio</v>
      </c>
      <c r="B30" s="12" t="s">
        <v>31</v>
      </c>
      <c r="C30" s="7">
        <v>2</v>
      </c>
      <c r="D30" s="13" t="s">
        <v>29</v>
      </c>
      <c r="E30" s="14">
        <v>52</v>
      </c>
      <c r="F30" s="10">
        <v>15</v>
      </c>
      <c r="G30" s="8" t="s">
        <v>19</v>
      </c>
      <c r="H30" s="13" t="s">
        <v>34</v>
      </c>
      <c r="I30" s="13">
        <v>3</v>
      </c>
      <c r="J30">
        <f>'dwp2013 norm %'!J40-'dwp2013 norm %'!J10</f>
        <v>-27.004946433176265</v>
      </c>
      <c r="K30">
        <f>'dwp2013 norm %'!K40-'dwp2013 norm %'!K10</f>
        <v>2.2024521180579946</v>
      </c>
      <c r="L30">
        <f>'dwp2013 norm %'!L40-'dwp2013 norm %'!L10</f>
        <v>2.7580467449656556</v>
      </c>
      <c r="M30">
        <f>'dwp2013 norm %'!M40-'dwp2013 norm %'!M10</f>
        <v>11.015777011979278</v>
      </c>
      <c r="N30">
        <f>'dwp2013 norm %'!N40-'dwp2013 norm %'!N10</f>
        <v>2.3395925639402679</v>
      </c>
      <c r="O30">
        <f>'dwp2013 norm %'!O40-'dwp2013 norm %'!O10</f>
        <v>5.9298591087043162</v>
      </c>
      <c r="P30">
        <f>'dwp2013 norm %'!P40-'dwp2013 norm %'!P10</f>
        <v>0.18285392784302612</v>
      </c>
      <c r="Q30">
        <f>'dwp2013 norm %'!Q40-'dwp2013 norm %'!Q10</f>
        <v>2.5763649576857244</v>
      </c>
    </row>
    <row r="31" spans="1:17" x14ac:dyDescent="0.25">
      <c r="A31" t="str">
        <f t="shared" si="0"/>
        <v>52C cellvibrio</v>
      </c>
      <c r="B31" s="12" t="s">
        <v>31</v>
      </c>
      <c r="C31" s="7">
        <v>2</v>
      </c>
      <c r="D31" s="13" t="s">
        <v>30</v>
      </c>
      <c r="E31" s="14">
        <v>52</v>
      </c>
      <c r="F31" s="15">
        <v>150</v>
      </c>
      <c r="G31" s="13" t="s">
        <v>22</v>
      </c>
      <c r="H31" s="13" t="s">
        <v>34</v>
      </c>
      <c r="I31" s="13">
        <v>3</v>
      </c>
      <c r="J31">
        <f>'dwp2013 norm %'!J41-'dwp2013 norm %'!J11</f>
        <v>-7.6540941492710033</v>
      </c>
      <c r="K31">
        <f>'dwp2013 norm %'!K41-'dwp2013 norm %'!K11</f>
        <v>-3.8763844230082185</v>
      </c>
      <c r="L31">
        <f>'dwp2013 norm %'!L41-'dwp2013 norm %'!L11</f>
        <v>-14.370778679460352</v>
      </c>
      <c r="M31">
        <f>'dwp2013 norm %'!M41-'dwp2013 norm %'!M11</f>
        <v>5.889858622977596</v>
      </c>
      <c r="N31">
        <f>'dwp2013 norm %'!N41-'dwp2013 norm %'!N11</f>
        <v>1.1458173837595058</v>
      </c>
      <c r="O31">
        <f>'dwp2013 norm %'!O41-'dwp2013 norm %'!O11</f>
        <v>-0.11994079518195289</v>
      </c>
      <c r="P31">
        <f>'dwp2013 norm %'!P41-'dwp2013 norm %'!P11</f>
        <v>4.6155940046615278</v>
      </c>
      <c r="Q31">
        <f>'dwp2013 norm %'!Q41-'dwp2013 norm %'!Q11</f>
        <v>14.369928035522886</v>
      </c>
    </row>
    <row r="32" spans="1:17" x14ac:dyDescent="0.25">
      <c r="A32" t="str">
        <f t="shared" si="0"/>
        <v>11A Tricho</v>
      </c>
      <c r="B32" s="12" t="s">
        <v>31</v>
      </c>
      <c r="C32" s="7">
        <v>2</v>
      </c>
      <c r="D32" s="8" t="s">
        <v>18</v>
      </c>
      <c r="E32" s="9">
        <v>11</v>
      </c>
      <c r="F32" s="10">
        <v>15</v>
      </c>
      <c r="G32" s="8" t="s">
        <v>19</v>
      </c>
      <c r="H32" s="13" t="s">
        <v>35</v>
      </c>
      <c r="I32" s="13">
        <v>4</v>
      </c>
      <c r="J32">
        <f>'dwp2013 norm %'!J42-'dwp2013 norm %'!J2</f>
        <v>-3.9260731865935696</v>
      </c>
      <c r="K32">
        <f>'dwp2013 norm %'!K42-'dwp2013 norm %'!K2</f>
        <v>5.6317512015354261</v>
      </c>
      <c r="L32">
        <f>'dwp2013 norm %'!L42-'dwp2013 norm %'!L2</f>
        <v>-6.7772414121279745</v>
      </c>
      <c r="M32">
        <f>'dwp2013 norm %'!M42-'dwp2013 norm %'!M2</f>
        <v>3.2040944732013958</v>
      </c>
      <c r="N32">
        <f>'dwp2013 norm %'!N42-'dwp2013 norm %'!N2</f>
        <v>3.4621139621324666</v>
      </c>
      <c r="O32">
        <f>'dwp2013 norm %'!O42-'dwp2013 norm %'!O2</f>
        <v>0.77564465217598166</v>
      </c>
      <c r="P32">
        <f>'dwp2013 norm %'!P42-'dwp2013 norm %'!P2</f>
        <v>-6.1596865697684855E-2</v>
      </c>
      <c r="Q32">
        <f>'dwp2013 norm %'!Q42-'dwp2013 norm %'!Q2</f>
        <v>-2.3086928246260605</v>
      </c>
    </row>
    <row r="33" spans="1:17" x14ac:dyDescent="0.25">
      <c r="A33" t="str">
        <f t="shared" si="0"/>
        <v>11C Tricho</v>
      </c>
      <c r="B33" s="12" t="s">
        <v>31</v>
      </c>
      <c r="C33" s="7">
        <v>2</v>
      </c>
      <c r="D33" s="13" t="s">
        <v>21</v>
      </c>
      <c r="E33" s="14">
        <v>11</v>
      </c>
      <c r="F33" s="15">
        <v>150</v>
      </c>
      <c r="G33" s="13" t="s">
        <v>22</v>
      </c>
      <c r="H33" s="13" t="s">
        <v>35</v>
      </c>
      <c r="I33" s="13">
        <v>4</v>
      </c>
      <c r="J33">
        <f>'dwp2013 norm %'!J43-'dwp2013 norm %'!J3</f>
        <v>-9.2886352401923311</v>
      </c>
      <c r="K33">
        <f>'dwp2013 norm %'!K43-'dwp2013 norm %'!K3</f>
        <v>4.4368549558860977</v>
      </c>
      <c r="L33">
        <f>'dwp2013 norm %'!L43-'dwp2013 norm %'!L3</f>
        <v>-1.3031950748213719</v>
      </c>
      <c r="M33">
        <f>'dwp2013 norm %'!M43-'dwp2013 norm %'!M3</f>
        <v>1.9517967614853422</v>
      </c>
      <c r="N33">
        <f>'dwp2013 norm %'!N43-'dwp2013 norm %'!N3</f>
        <v>1.4694647912640995</v>
      </c>
      <c r="O33">
        <f>'dwp2013 norm %'!O43-'dwp2013 norm %'!O3</f>
        <v>-2.9958507467158002E-2</v>
      </c>
      <c r="P33">
        <f>'dwp2013 norm %'!P43-'dwp2013 norm %'!P3</f>
        <v>-2.228912955556555</v>
      </c>
      <c r="Q33">
        <f>'dwp2013 norm %'!Q43-'dwp2013 norm %'!Q3</f>
        <v>4.9925852694018786</v>
      </c>
    </row>
    <row r="34" spans="1:17" x14ac:dyDescent="0.25">
      <c r="A34" t="str">
        <f t="shared" si="0"/>
        <v>13A Tricho</v>
      </c>
      <c r="B34" s="12" t="s">
        <v>31</v>
      </c>
      <c r="C34" s="7">
        <v>2</v>
      </c>
      <c r="D34" s="13" t="s">
        <v>23</v>
      </c>
      <c r="E34" s="14">
        <v>13</v>
      </c>
      <c r="F34" s="10">
        <v>15</v>
      </c>
      <c r="G34" s="8" t="s">
        <v>19</v>
      </c>
      <c r="H34" s="13" t="s">
        <v>35</v>
      </c>
      <c r="I34" s="13">
        <v>4</v>
      </c>
      <c r="J34">
        <f>'dwp2013 norm %'!J44-'dwp2013 norm %'!J4</f>
        <v>3.4933722993424539</v>
      </c>
      <c r="K34">
        <f>'dwp2013 norm %'!K44-'dwp2013 norm %'!K4</f>
        <v>-0.45297985596493362</v>
      </c>
      <c r="L34">
        <f>'dwp2013 norm %'!L44-'dwp2013 norm %'!L4</f>
        <v>2.6176808266360494</v>
      </c>
      <c r="M34">
        <f>'dwp2013 norm %'!M44-'dwp2013 norm %'!M4</f>
        <v>1.4487005531781634</v>
      </c>
      <c r="N34">
        <f>'dwp2013 norm %'!N44-'dwp2013 norm %'!N4</f>
        <v>-0.23066485753052923</v>
      </c>
      <c r="O34">
        <f>'dwp2013 norm %'!O44-'dwp2013 norm %'!O4</f>
        <v>-6.4189541801482175E-2</v>
      </c>
      <c r="P34">
        <f>'dwp2013 norm %'!P44-'dwp2013 norm %'!P4</f>
        <v>-2.1323452666736253</v>
      </c>
      <c r="Q34">
        <f>'dwp2013 norm %'!Q44-'dwp2013 norm %'!Q4</f>
        <v>-4.6795741571861029</v>
      </c>
    </row>
    <row r="35" spans="1:17" x14ac:dyDescent="0.25">
      <c r="A35" t="str">
        <f t="shared" si="0"/>
        <v>13C Tricho</v>
      </c>
      <c r="B35" s="12" t="s">
        <v>31</v>
      </c>
      <c r="C35" s="7">
        <v>2</v>
      </c>
      <c r="D35" s="13" t="s">
        <v>24</v>
      </c>
      <c r="E35" s="14">
        <v>13</v>
      </c>
      <c r="F35" s="15">
        <v>150</v>
      </c>
      <c r="G35" s="13" t="s">
        <v>22</v>
      </c>
      <c r="H35" s="13" t="s">
        <v>35</v>
      </c>
      <c r="I35" s="13">
        <v>4</v>
      </c>
      <c r="J35">
        <f>'dwp2013 norm %'!J45-'dwp2013 norm %'!J5</f>
        <v>4.8707680621539282</v>
      </c>
      <c r="K35">
        <f>'dwp2013 norm %'!K45-'dwp2013 norm %'!K5</f>
        <v>-1.8496924952858169</v>
      </c>
      <c r="L35">
        <f>'dwp2013 norm %'!L45-'dwp2013 norm %'!L5</f>
        <v>2.0535851118410982</v>
      </c>
      <c r="M35">
        <f>'dwp2013 norm %'!M45-'dwp2013 norm %'!M5</f>
        <v>1.1167451808714084</v>
      </c>
      <c r="N35">
        <f>'dwp2013 norm %'!N45-'dwp2013 norm %'!N5</f>
        <v>2.815184003091705</v>
      </c>
      <c r="O35">
        <f>'dwp2013 norm %'!O45-'dwp2013 norm %'!O5</f>
        <v>0.58102732560851322</v>
      </c>
      <c r="P35">
        <f>'dwp2013 norm %'!P45-'dwp2013 norm %'!P5</f>
        <v>-0.61834100706961026</v>
      </c>
      <c r="Q35">
        <f>'dwp2013 norm %'!Q45-'dwp2013 norm %'!Q5</f>
        <v>-8.9692761812112245</v>
      </c>
    </row>
    <row r="36" spans="1:17" x14ac:dyDescent="0.25">
      <c r="A36" t="str">
        <f t="shared" si="0"/>
        <v>26A Tricho</v>
      </c>
      <c r="B36" s="12" t="s">
        <v>31</v>
      </c>
      <c r="C36" s="7">
        <v>2</v>
      </c>
      <c r="D36" s="13" t="s">
        <v>25</v>
      </c>
      <c r="E36" s="14">
        <v>26</v>
      </c>
      <c r="F36" s="10">
        <v>15</v>
      </c>
      <c r="G36" s="8" t="s">
        <v>19</v>
      </c>
      <c r="H36" s="13" t="s">
        <v>35</v>
      </c>
      <c r="I36" s="13">
        <v>4</v>
      </c>
      <c r="J36">
        <f>'dwp2013 norm %'!J46-'dwp2013 norm %'!J6</f>
        <v>-5.8513681801352995</v>
      </c>
      <c r="K36">
        <f>'dwp2013 norm %'!K46-'dwp2013 norm %'!K6</f>
        <v>5.8025647066742927</v>
      </c>
      <c r="L36">
        <f>'dwp2013 norm %'!L46-'dwp2013 norm %'!L6</f>
        <v>-2.0351609392705301</v>
      </c>
      <c r="M36">
        <f>'dwp2013 norm %'!M46-'dwp2013 norm %'!M6</f>
        <v>-1.7597298419216258</v>
      </c>
      <c r="N36">
        <f>'dwp2013 norm %'!N46-'dwp2013 norm %'!N6</f>
        <v>3.5822871439309787</v>
      </c>
      <c r="O36">
        <f>'dwp2013 norm %'!O46-'dwp2013 norm %'!O6</f>
        <v>0.68885822310479816</v>
      </c>
      <c r="P36">
        <f>'dwp2013 norm %'!P46-'dwp2013 norm %'!P6</f>
        <v>1.9526998979053776</v>
      </c>
      <c r="Q36">
        <f>'dwp2013 norm %'!Q46-'dwp2013 norm %'!Q6</f>
        <v>-2.3801510102879995</v>
      </c>
    </row>
    <row r="37" spans="1:17" x14ac:dyDescent="0.25">
      <c r="A37" t="str">
        <f t="shared" si="0"/>
        <v>26C Tricho</v>
      </c>
      <c r="B37" s="12" t="s">
        <v>31</v>
      </c>
      <c r="C37" s="7">
        <v>2</v>
      </c>
      <c r="D37" s="13" t="s">
        <v>26</v>
      </c>
      <c r="E37" s="14">
        <v>26</v>
      </c>
      <c r="F37" s="15">
        <v>150</v>
      </c>
      <c r="G37" s="13" t="s">
        <v>22</v>
      </c>
      <c r="H37" s="13" t="s">
        <v>35</v>
      </c>
      <c r="I37" s="13">
        <v>4</v>
      </c>
      <c r="J37">
        <f>'dwp2013 norm %'!J47-'dwp2013 norm %'!J7</f>
        <v>-7.0525007312079566</v>
      </c>
      <c r="K37">
        <f>'dwp2013 norm %'!K47-'dwp2013 norm %'!K7</f>
        <v>-2.2228721848493702</v>
      </c>
      <c r="L37">
        <f>'dwp2013 norm %'!L47-'dwp2013 norm %'!L7</f>
        <v>-1.9596373208540516</v>
      </c>
      <c r="M37">
        <f>'dwp2013 norm %'!M47-'dwp2013 norm %'!M7</f>
        <v>7.1365896460953486</v>
      </c>
      <c r="N37">
        <f>'dwp2013 norm %'!N47-'dwp2013 norm %'!N7</f>
        <v>2.2704007019596375</v>
      </c>
      <c r="O37">
        <f>'dwp2013 norm %'!O47-'dwp2013 norm %'!O7</f>
        <v>0.44238081310324651</v>
      </c>
      <c r="P37">
        <f>'dwp2013 norm %'!P47-'dwp2013 norm %'!P7</f>
        <v>1.1187481719801111</v>
      </c>
      <c r="Q37">
        <f>'dwp2013 norm %'!Q47-'dwp2013 norm %'!Q7</f>
        <v>0.2668909037730316</v>
      </c>
    </row>
    <row r="38" spans="1:17" x14ac:dyDescent="0.25">
      <c r="A38" t="str">
        <f t="shared" si="0"/>
        <v>34A Tricho</v>
      </c>
      <c r="B38" s="12" t="s">
        <v>31</v>
      </c>
      <c r="C38" s="7">
        <v>2</v>
      </c>
      <c r="D38" s="13" t="s">
        <v>27</v>
      </c>
      <c r="E38" s="14">
        <v>34</v>
      </c>
      <c r="F38" s="10">
        <v>15</v>
      </c>
      <c r="G38" s="8" t="s">
        <v>19</v>
      </c>
      <c r="H38" s="13" t="s">
        <v>35</v>
      </c>
      <c r="I38" s="13">
        <v>4</v>
      </c>
      <c r="J38">
        <f>'dwp2013 norm %'!J48-'dwp2013 norm %'!J8</f>
        <v>1.5054283486847808</v>
      </c>
      <c r="K38">
        <f>'dwp2013 norm %'!K48-'dwp2013 norm %'!K8</f>
        <v>-3.8489302110703658</v>
      </c>
      <c r="L38">
        <f>'dwp2013 norm %'!L48-'dwp2013 norm %'!L8</f>
        <v>-4.0958045794473463</v>
      </c>
      <c r="M38">
        <f>'dwp2013 norm %'!M48-'dwp2013 norm %'!M8</f>
        <v>0.78573903502440068</v>
      </c>
      <c r="N38">
        <f>'dwp2013 norm %'!N48-'dwp2013 norm %'!N8</f>
        <v>0.30787110559293218</v>
      </c>
      <c r="O38">
        <f>'dwp2013 norm %'!O48-'dwp2013 norm %'!O8</f>
        <v>0.51973551237259308</v>
      </c>
      <c r="P38">
        <f>'dwp2013 norm %'!P48-'dwp2013 norm %'!P8</f>
        <v>0.65075217278318442</v>
      </c>
      <c r="Q38">
        <f>'dwp2013 norm %'!Q48-'dwp2013 norm %'!Q8</f>
        <v>4.1752086160598303</v>
      </c>
    </row>
    <row r="39" spans="1:17" x14ac:dyDescent="0.25">
      <c r="A39" t="str">
        <f t="shared" si="0"/>
        <v>34C Tricho</v>
      </c>
      <c r="B39" s="12" t="s">
        <v>31</v>
      </c>
      <c r="C39" s="7">
        <v>2</v>
      </c>
      <c r="D39" s="13" t="s">
        <v>28</v>
      </c>
      <c r="E39" s="14">
        <v>34</v>
      </c>
      <c r="F39" s="15">
        <v>150</v>
      </c>
      <c r="G39" s="13" t="s">
        <v>22</v>
      </c>
      <c r="H39" s="13" t="s">
        <v>35</v>
      </c>
      <c r="I39" s="13">
        <v>4</v>
      </c>
      <c r="J39">
        <f>'dwp2013 norm %'!J49-'dwp2013 norm %'!J9</f>
        <v>-7.6797022324332858</v>
      </c>
      <c r="K39">
        <f>'dwp2013 norm %'!K49-'dwp2013 norm %'!K9</f>
        <v>-4.5323912810757836</v>
      </c>
      <c r="L39">
        <f>'dwp2013 norm %'!L49-'dwp2013 norm %'!L9</f>
        <v>-3.3070645684593654</v>
      </c>
      <c r="M39">
        <f>'dwp2013 norm %'!M49-'dwp2013 norm %'!M9</f>
        <v>-0.73124336075495933</v>
      </c>
      <c r="N39">
        <f>'dwp2013 norm %'!N49-'dwp2013 norm %'!N9</f>
        <v>0.29480306661067024</v>
      </c>
      <c r="O39">
        <f>'dwp2013 norm %'!O49-'dwp2013 norm %'!O9</f>
        <v>2.1360870245477077</v>
      </c>
      <c r="P39">
        <f>'dwp2013 norm %'!P49-'dwp2013 norm %'!P9</f>
        <v>2.1986709157834929</v>
      </c>
      <c r="Q39">
        <f>'dwp2013 norm %'!Q49-'dwp2013 norm %'!Q9</f>
        <v>11.620840435781517</v>
      </c>
    </row>
    <row r="40" spans="1:17" x14ac:dyDescent="0.25">
      <c r="A40" t="str">
        <f t="shared" si="0"/>
        <v>52A Tricho</v>
      </c>
      <c r="B40" s="12" t="s">
        <v>31</v>
      </c>
      <c r="C40" s="7">
        <v>2</v>
      </c>
      <c r="D40" s="13" t="s">
        <v>29</v>
      </c>
      <c r="E40" s="14">
        <v>52</v>
      </c>
      <c r="F40" s="10">
        <v>15</v>
      </c>
      <c r="G40" s="8" t="s">
        <v>19</v>
      </c>
      <c r="H40" s="13" t="s">
        <v>35</v>
      </c>
      <c r="I40" s="13">
        <v>4</v>
      </c>
      <c r="J40">
        <f>'dwp2013 norm %'!J50-'dwp2013 norm %'!J10</f>
        <v>-14.427925436741603</v>
      </c>
      <c r="K40">
        <f>'dwp2013 norm %'!K50-'dwp2013 norm %'!K10</f>
        <v>-3.2851860286064412</v>
      </c>
      <c r="L40">
        <f>'dwp2013 norm %'!L50-'dwp2013 norm %'!L10</f>
        <v>3.9580554561521986E-2</v>
      </c>
      <c r="M40">
        <f>'dwp2013 norm %'!M50-'dwp2013 norm %'!M10</f>
        <v>1.6130431482264633</v>
      </c>
      <c r="N40">
        <f>'dwp2013 norm %'!N50-'dwp2013 norm %'!N10</f>
        <v>4.4254313196048454</v>
      </c>
      <c r="O40">
        <f>'dwp2013 norm %'!O50-'dwp2013 norm %'!O10</f>
        <v>1.5517746185627377</v>
      </c>
      <c r="P40">
        <f>'dwp2013 norm %'!P50-'dwp2013 norm %'!P10</f>
        <v>0.27869048006332786</v>
      </c>
      <c r="Q40">
        <f>'dwp2013 norm %'!Q50-'dwp2013 norm %'!Q10</f>
        <v>9.8045913443291344</v>
      </c>
    </row>
    <row r="41" spans="1:17" x14ac:dyDescent="0.25">
      <c r="A41" t="str">
        <f t="shared" si="0"/>
        <v>52C Tricho</v>
      </c>
      <c r="B41" s="12" t="s">
        <v>31</v>
      </c>
      <c r="C41" s="7">
        <v>2</v>
      </c>
      <c r="D41" s="13" t="s">
        <v>30</v>
      </c>
      <c r="E41" s="14">
        <v>52</v>
      </c>
      <c r="F41" s="15">
        <v>150</v>
      </c>
      <c r="G41" s="13" t="s">
        <v>22</v>
      </c>
      <c r="H41" s="13" t="s">
        <v>35</v>
      </c>
      <c r="I41" s="13">
        <v>4</v>
      </c>
      <c r="J41">
        <f>'dwp2013 norm %'!J51-'dwp2013 norm %'!J11</f>
        <v>-1.5492456327723261</v>
      </c>
      <c r="K41">
        <f>'dwp2013 norm %'!K51-'dwp2013 norm %'!K11</f>
        <v>-2.2944057746842006</v>
      </c>
      <c r="L41">
        <f>'dwp2013 norm %'!L51-'dwp2013 norm %'!L11</f>
        <v>-10.417510649529214</v>
      </c>
      <c r="M41">
        <f>'dwp2013 norm %'!M51-'dwp2013 norm %'!M11</f>
        <v>3.432401576253084</v>
      </c>
      <c r="N41">
        <f>'dwp2013 norm %'!N51-'dwp2013 norm %'!N11</f>
        <v>2.1249953964571127</v>
      </c>
      <c r="O41">
        <f>'dwp2013 norm %'!O51-'dwp2013 norm %'!O11</f>
        <v>0.30567524767060661</v>
      </c>
      <c r="P41">
        <f>'dwp2013 norm %'!P51-'dwp2013 norm %'!P11</f>
        <v>0.6309922783240649</v>
      </c>
      <c r="Q41">
        <f>'dwp2013 norm %'!Q51-'dwp2013 norm %'!Q11</f>
        <v>7.7670975582808497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I38" sqref="I38"/>
    </sheetView>
  </sheetViews>
  <sheetFormatPr defaultRowHeight="15" x14ac:dyDescent="0.25"/>
  <sheetData>
    <row r="1" spans="1:18" ht="45.75" thickBot="1" x14ac:dyDescent="0.3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44</v>
      </c>
    </row>
    <row r="2" spans="1:18" x14ac:dyDescent="0.25">
      <c r="A2" t="s">
        <v>45</v>
      </c>
      <c r="B2" s="6" t="s">
        <v>17</v>
      </c>
      <c r="C2" s="7">
        <v>1</v>
      </c>
      <c r="D2" s="8" t="s">
        <v>18</v>
      </c>
      <c r="E2" s="9">
        <v>11</v>
      </c>
      <c r="F2" s="10">
        <v>15</v>
      </c>
      <c r="G2" s="8" t="s">
        <v>19</v>
      </c>
      <c r="H2" s="8" t="s">
        <v>20</v>
      </c>
      <c r="I2" s="11">
        <v>0</v>
      </c>
      <c r="J2">
        <v>43.379790940766554</v>
      </c>
      <c r="K2">
        <v>5.7491289198606275</v>
      </c>
      <c r="L2">
        <v>12.543554006968641</v>
      </c>
      <c r="M2">
        <v>10.452961672473869</v>
      </c>
      <c r="N2">
        <v>1.3937282229965158</v>
      </c>
      <c r="O2">
        <v>1.0452961672473868</v>
      </c>
      <c r="P2">
        <v>4.006968641114983</v>
      </c>
      <c r="Q2">
        <v>21.428571428571427</v>
      </c>
      <c r="R2">
        <v>22.571765631144316</v>
      </c>
    </row>
    <row r="3" spans="1:18" x14ac:dyDescent="0.25">
      <c r="A3" t="s">
        <v>46</v>
      </c>
      <c r="B3" s="12" t="s">
        <v>17</v>
      </c>
      <c r="C3" s="7">
        <v>1</v>
      </c>
      <c r="D3" s="13" t="s">
        <v>21</v>
      </c>
      <c r="E3" s="14">
        <v>11</v>
      </c>
      <c r="F3" s="15">
        <v>150</v>
      </c>
      <c r="G3" s="13" t="s">
        <v>22</v>
      </c>
      <c r="H3" s="13" t="s">
        <v>20</v>
      </c>
      <c r="I3" s="11">
        <v>0</v>
      </c>
      <c r="J3">
        <v>37.662337662337663</v>
      </c>
      <c r="K3">
        <v>4.329004329004329</v>
      </c>
      <c r="L3">
        <v>6.4935064935064926</v>
      </c>
      <c r="M3">
        <v>10.38961038961039</v>
      </c>
      <c r="N3">
        <v>1.2987012987012987</v>
      </c>
      <c r="O3">
        <v>1.2987012987012987</v>
      </c>
      <c r="P3">
        <v>9.9567099567099575</v>
      </c>
      <c r="Q3">
        <v>28.571428571428569</v>
      </c>
      <c r="R3">
        <v>25.190839694656489</v>
      </c>
    </row>
    <row r="4" spans="1:18" x14ac:dyDescent="0.25">
      <c r="A4" t="s">
        <v>47</v>
      </c>
      <c r="B4" s="12" t="s">
        <v>17</v>
      </c>
      <c r="C4" s="7">
        <v>1</v>
      </c>
      <c r="D4" s="13" t="s">
        <v>23</v>
      </c>
      <c r="E4" s="14">
        <v>13</v>
      </c>
      <c r="F4" s="10">
        <v>15</v>
      </c>
      <c r="G4" s="8" t="s">
        <v>19</v>
      </c>
      <c r="H4" s="13" t="s">
        <v>20</v>
      </c>
      <c r="I4" s="11">
        <v>0</v>
      </c>
      <c r="J4">
        <v>36.71641791044776</v>
      </c>
      <c r="K4">
        <v>11.641791044776122</v>
      </c>
      <c r="L4">
        <v>5.0746268656716431</v>
      </c>
      <c r="M4">
        <v>12.537313432835823</v>
      </c>
      <c r="N4">
        <v>4.7761194029850751</v>
      </c>
      <c r="O4">
        <v>2.6865671641791047</v>
      </c>
      <c r="P4">
        <v>3.8805970149253737</v>
      </c>
      <c r="Q4">
        <v>22.68656716417911</v>
      </c>
      <c r="R4">
        <v>24.292965917331397</v>
      </c>
    </row>
    <row r="5" spans="1:18" x14ac:dyDescent="0.25">
      <c r="A5" t="s">
        <v>48</v>
      </c>
      <c r="B5" s="12" t="s">
        <v>17</v>
      </c>
      <c r="C5" s="7">
        <v>1</v>
      </c>
      <c r="D5" s="13" t="s">
        <v>24</v>
      </c>
      <c r="E5" s="14">
        <v>13</v>
      </c>
      <c r="F5" s="15">
        <v>150</v>
      </c>
      <c r="G5" s="13" t="s">
        <v>22</v>
      </c>
      <c r="H5" s="13" t="s">
        <v>20</v>
      </c>
      <c r="I5" s="11">
        <v>0</v>
      </c>
      <c r="J5">
        <v>30.493273542600896</v>
      </c>
      <c r="K5">
        <v>11.210762331838566</v>
      </c>
      <c r="L5">
        <v>4.4843049327354256</v>
      </c>
      <c r="M5">
        <v>12.107623318385651</v>
      </c>
      <c r="N5">
        <v>1.3452914798206279</v>
      </c>
      <c r="O5">
        <v>2.2421524663677128</v>
      </c>
      <c r="P5">
        <v>4.0358744394618835</v>
      </c>
      <c r="Q5">
        <v>34.080717488789233</v>
      </c>
      <c r="R5">
        <v>18.233851185609158</v>
      </c>
    </row>
    <row r="6" spans="1:18" x14ac:dyDescent="0.25">
      <c r="A6" t="s">
        <v>49</v>
      </c>
      <c r="B6" s="12" t="s">
        <v>17</v>
      </c>
      <c r="C6" s="7">
        <v>1</v>
      </c>
      <c r="D6" s="13" t="s">
        <v>25</v>
      </c>
      <c r="E6" s="14">
        <v>26</v>
      </c>
      <c r="F6" s="10">
        <v>15</v>
      </c>
      <c r="G6" s="8" t="s">
        <v>19</v>
      </c>
      <c r="H6" s="13" t="s">
        <v>20</v>
      </c>
      <c r="I6" s="11">
        <v>0</v>
      </c>
      <c r="J6">
        <v>36.486486486486484</v>
      </c>
      <c r="K6">
        <v>5.4054054054054053</v>
      </c>
      <c r="L6">
        <v>9.0090090090090094</v>
      </c>
      <c r="M6">
        <v>13.963963963963966</v>
      </c>
      <c r="N6">
        <v>0.90090090090090091</v>
      </c>
      <c r="O6">
        <v>1.8018018018018018</v>
      </c>
      <c r="P6">
        <v>3.1531531531531529</v>
      </c>
      <c r="Q6">
        <v>29.27927927927928</v>
      </c>
      <c r="R6">
        <v>16.946564885496183</v>
      </c>
    </row>
    <row r="7" spans="1:18" x14ac:dyDescent="0.25">
      <c r="A7" t="s">
        <v>50</v>
      </c>
      <c r="B7" s="12" t="s">
        <v>17</v>
      </c>
      <c r="C7" s="7">
        <v>1</v>
      </c>
      <c r="D7" s="13" t="s">
        <v>26</v>
      </c>
      <c r="E7" s="14">
        <v>26</v>
      </c>
      <c r="F7" s="15">
        <v>150</v>
      </c>
      <c r="G7" s="13" t="s">
        <v>22</v>
      </c>
      <c r="H7" s="13" t="s">
        <v>20</v>
      </c>
      <c r="I7" s="11">
        <v>0</v>
      </c>
      <c r="J7">
        <v>43.269230769230766</v>
      </c>
      <c r="K7">
        <v>11.538461538461538</v>
      </c>
      <c r="L7">
        <v>13.461538461538462</v>
      </c>
      <c r="M7">
        <v>7.6923076923076916</v>
      </c>
      <c r="N7">
        <v>0.96153846153846145</v>
      </c>
      <c r="O7">
        <v>2.8846153846153846</v>
      </c>
      <c r="P7">
        <v>1.9230769230769229</v>
      </c>
      <c r="Q7">
        <v>18.269230769230766</v>
      </c>
      <c r="R7">
        <v>14.424410540915396</v>
      </c>
    </row>
    <row r="8" spans="1:18" x14ac:dyDescent="0.25">
      <c r="A8" t="s">
        <v>51</v>
      </c>
      <c r="B8" s="12" t="s">
        <v>17</v>
      </c>
      <c r="C8" s="7">
        <v>1</v>
      </c>
      <c r="D8" s="13" t="s">
        <v>27</v>
      </c>
      <c r="E8" s="14">
        <v>34</v>
      </c>
      <c r="F8" s="10">
        <v>15</v>
      </c>
      <c r="G8" s="8" t="s">
        <v>19</v>
      </c>
      <c r="H8" s="13" t="s">
        <v>20</v>
      </c>
      <c r="I8" s="11">
        <v>0</v>
      </c>
      <c r="J8">
        <v>36.228813559322035</v>
      </c>
      <c r="K8">
        <v>13.559322033898304</v>
      </c>
      <c r="L8">
        <v>15.254237288135592</v>
      </c>
      <c r="M8">
        <v>12.076271186440678</v>
      </c>
      <c r="N8">
        <v>1.906779661016949</v>
      </c>
      <c r="O8">
        <v>1.6949152542372881</v>
      </c>
      <c r="P8">
        <v>2.3305084745762707</v>
      </c>
      <c r="Q8">
        <v>16.949152542372879</v>
      </c>
      <c r="R8">
        <v>28.623408126137054</v>
      </c>
    </row>
    <row r="9" spans="1:18" x14ac:dyDescent="0.25">
      <c r="A9" t="s">
        <v>52</v>
      </c>
      <c r="B9" s="12" t="s">
        <v>17</v>
      </c>
      <c r="C9" s="7">
        <v>1</v>
      </c>
      <c r="D9" s="13" t="s">
        <v>28</v>
      </c>
      <c r="E9" s="14">
        <v>34</v>
      </c>
      <c r="F9" s="15">
        <v>150</v>
      </c>
      <c r="G9" s="13" t="s">
        <v>22</v>
      </c>
      <c r="H9" s="13" t="s">
        <v>20</v>
      </c>
      <c r="I9" s="11">
        <v>0</v>
      </c>
      <c r="J9">
        <v>44.660194174757287</v>
      </c>
      <c r="K9">
        <v>13.268608414239482</v>
      </c>
      <c r="L9">
        <v>12.297734627831716</v>
      </c>
      <c r="M9">
        <v>12.944983818770226</v>
      </c>
      <c r="N9">
        <v>2.5889967637540456</v>
      </c>
      <c r="O9">
        <v>0.3236245954692557</v>
      </c>
      <c r="P9">
        <v>1.6181229773462782</v>
      </c>
      <c r="Q9">
        <v>12.297734627831716</v>
      </c>
      <c r="R9">
        <v>24.641148325358852</v>
      </c>
    </row>
    <row r="10" spans="1:18" x14ac:dyDescent="0.25">
      <c r="A10" t="s">
        <v>53</v>
      </c>
      <c r="B10" s="12" t="s">
        <v>17</v>
      </c>
      <c r="C10" s="7">
        <v>1</v>
      </c>
      <c r="D10" s="13" t="s">
        <v>29</v>
      </c>
      <c r="E10" s="14">
        <v>52</v>
      </c>
      <c r="F10" s="10">
        <v>15</v>
      </c>
      <c r="G10" s="8" t="s">
        <v>19</v>
      </c>
      <c r="H10" s="13" t="s">
        <v>20</v>
      </c>
      <c r="I10" s="11">
        <v>0</v>
      </c>
      <c r="J10">
        <v>48.305084745762713</v>
      </c>
      <c r="K10">
        <v>13.841807909604523</v>
      </c>
      <c r="L10">
        <v>7.0621468926553685</v>
      </c>
      <c r="M10">
        <v>9.039548022598872</v>
      </c>
      <c r="N10">
        <v>0.5649717514124295</v>
      </c>
      <c r="O10">
        <v>0.84745762711864425</v>
      </c>
      <c r="P10">
        <v>4.519774011299436</v>
      </c>
      <c r="Q10">
        <v>15.819209039548026</v>
      </c>
      <c r="R10">
        <v>27.399380804953555</v>
      </c>
    </row>
    <row r="11" spans="1:18" x14ac:dyDescent="0.25">
      <c r="A11" t="s">
        <v>54</v>
      </c>
      <c r="B11" s="12" t="s">
        <v>17</v>
      </c>
      <c r="C11" s="7">
        <v>1</v>
      </c>
      <c r="D11" s="13" t="s">
        <v>30</v>
      </c>
      <c r="E11" s="14">
        <v>52</v>
      </c>
      <c r="F11" s="15">
        <v>150</v>
      </c>
      <c r="G11" s="13" t="s">
        <v>22</v>
      </c>
      <c r="H11" s="13" t="s">
        <v>20</v>
      </c>
      <c r="I11" s="11">
        <v>0</v>
      </c>
      <c r="J11">
        <v>46.560846560846564</v>
      </c>
      <c r="K11">
        <v>11.111111111111112</v>
      </c>
      <c r="L11">
        <v>24.338624338624339</v>
      </c>
      <c r="M11">
        <v>7.9365079365079358</v>
      </c>
      <c r="N11">
        <v>1.5873015873015872</v>
      </c>
      <c r="O11">
        <v>3.1746031746031744</v>
      </c>
      <c r="P11">
        <v>0.52910052910052907</v>
      </c>
      <c r="Q11">
        <v>4.7619047619047619</v>
      </c>
      <c r="R11">
        <v>23.803526448362721</v>
      </c>
    </row>
    <row r="12" spans="1:18" x14ac:dyDescent="0.25">
      <c r="A12" t="s">
        <v>55</v>
      </c>
      <c r="B12" s="12" t="s">
        <v>31</v>
      </c>
      <c r="C12" s="7">
        <v>2</v>
      </c>
      <c r="D12" s="8" t="s">
        <v>18</v>
      </c>
      <c r="E12" s="9">
        <v>11</v>
      </c>
      <c r="F12" s="10">
        <v>15</v>
      </c>
      <c r="G12" s="8" t="s">
        <v>19</v>
      </c>
      <c r="H12" s="13" t="s">
        <v>33</v>
      </c>
      <c r="I12" s="11">
        <v>2</v>
      </c>
      <c r="J12">
        <v>20.15855039637599</v>
      </c>
      <c r="K12">
        <v>14.382785956964891</v>
      </c>
      <c r="L12">
        <v>8.2672706681766694</v>
      </c>
      <c r="M12">
        <v>17.553793884484708</v>
      </c>
      <c r="N12">
        <v>14.835787089467726</v>
      </c>
      <c r="O12">
        <v>6.681766704416761</v>
      </c>
      <c r="P12">
        <v>2.6047565118912797</v>
      </c>
      <c r="Q12">
        <v>15.515288788221969</v>
      </c>
      <c r="R12">
        <v>37.116435477091215</v>
      </c>
    </row>
    <row r="13" spans="1:18" x14ac:dyDescent="0.25">
      <c r="A13" t="s">
        <v>56</v>
      </c>
      <c r="B13" s="12" t="s">
        <v>31</v>
      </c>
      <c r="C13" s="7">
        <v>2</v>
      </c>
      <c r="D13" s="13" t="s">
        <v>21</v>
      </c>
      <c r="E13" s="14">
        <v>11</v>
      </c>
      <c r="F13" s="15">
        <v>150</v>
      </c>
      <c r="G13" s="13" t="s">
        <v>22</v>
      </c>
      <c r="H13" s="13" t="s">
        <v>33</v>
      </c>
      <c r="I13" s="11">
        <v>2</v>
      </c>
      <c r="J13">
        <v>30.650154798761609</v>
      </c>
      <c r="K13">
        <v>6.5015479876161004</v>
      </c>
      <c r="L13">
        <v>5.7275541795665648</v>
      </c>
      <c r="M13">
        <v>14.086687306501549</v>
      </c>
      <c r="N13">
        <v>3.7151702786377707</v>
      </c>
      <c r="O13">
        <v>1.0835913312693499</v>
      </c>
      <c r="P13">
        <v>6.3467492260061933</v>
      </c>
      <c r="Q13">
        <v>31.888544891640869</v>
      </c>
      <c r="R13">
        <v>19.71315227342081</v>
      </c>
    </row>
    <row r="14" spans="1:18" x14ac:dyDescent="0.25">
      <c r="A14" t="s">
        <v>57</v>
      </c>
      <c r="B14" s="12" t="s">
        <v>31</v>
      </c>
      <c r="C14" s="7">
        <v>2</v>
      </c>
      <c r="D14" s="13" t="s">
        <v>23</v>
      </c>
      <c r="E14" s="14">
        <v>13</v>
      </c>
      <c r="F14" s="10">
        <v>15</v>
      </c>
      <c r="G14" s="8" t="s">
        <v>19</v>
      </c>
      <c r="H14" s="13" t="s">
        <v>33</v>
      </c>
      <c r="I14" s="11">
        <v>2</v>
      </c>
      <c r="J14">
        <v>27.228525121555919</v>
      </c>
      <c r="K14">
        <v>8.7520259319286886</v>
      </c>
      <c r="L14">
        <v>5.1863857374392222</v>
      </c>
      <c r="M14">
        <v>13.614262560777959</v>
      </c>
      <c r="N14">
        <v>5.3484602917341979</v>
      </c>
      <c r="O14">
        <v>1.4586709886547813</v>
      </c>
      <c r="P14">
        <v>6.1588330632090766</v>
      </c>
      <c r="Q14">
        <v>32.25283630470016</v>
      </c>
      <c r="R14">
        <v>19.762972453555413</v>
      </c>
    </row>
    <row r="15" spans="1:18" x14ac:dyDescent="0.25">
      <c r="A15" t="s">
        <v>58</v>
      </c>
      <c r="B15" s="12" t="s">
        <v>31</v>
      </c>
      <c r="C15" s="7">
        <v>2</v>
      </c>
      <c r="D15" s="13" t="s">
        <v>24</v>
      </c>
      <c r="E15" s="14">
        <v>13</v>
      </c>
      <c r="F15" s="15">
        <v>150</v>
      </c>
      <c r="G15" s="13" t="s">
        <v>22</v>
      </c>
      <c r="H15" s="13" t="s">
        <v>33</v>
      </c>
      <c r="I15" s="11">
        <v>2</v>
      </c>
      <c r="J15">
        <v>30.081300813008134</v>
      </c>
      <c r="K15">
        <v>7.3170731707317067</v>
      </c>
      <c r="L15">
        <v>6.5040650406504072</v>
      </c>
      <c r="M15">
        <v>14.227642276422763</v>
      </c>
      <c r="N15">
        <v>6.0975609756097571</v>
      </c>
      <c r="O15">
        <v>0.81300813008130091</v>
      </c>
      <c r="P15">
        <v>7.7235772357723569</v>
      </c>
      <c r="Q15">
        <v>27.235772357723576</v>
      </c>
      <c r="R15">
        <v>16.19486504279131</v>
      </c>
    </row>
    <row r="16" spans="1:18" x14ac:dyDescent="0.25">
      <c r="A16" t="s">
        <v>59</v>
      </c>
      <c r="B16" s="12" t="s">
        <v>31</v>
      </c>
      <c r="C16" s="7">
        <v>2</v>
      </c>
      <c r="D16" s="13" t="s">
        <v>25</v>
      </c>
      <c r="E16" s="14">
        <v>26</v>
      </c>
      <c r="F16" s="10">
        <v>15</v>
      </c>
      <c r="G16" s="8" t="s">
        <v>19</v>
      </c>
      <c r="H16" s="13" t="s">
        <v>33</v>
      </c>
      <c r="I16" s="11">
        <v>2</v>
      </c>
      <c r="J16">
        <v>31.948881789137385</v>
      </c>
      <c r="K16">
        <v>6.7092651757188513</v>
      </c>
      <c r="L16">
        <v>12.460063897763581</v>
      </c>
      <c r="M16">
        <v>14.696485623003197</v>
      </c>
      <c r="N16">
        <v>4.1533546325878605</v>
      </c>
      <c r="O16">
        <v>1.9169329073482431</v>
      </c>
      <c r="P16">
        <v>5.4313099041533555</v>
      </c>
      <c r="Q16">
        <v>22.683706070287542</v>
      </c>
      <c r="R16">
        <v>17.947247706422015</v>
      </c>
    </row>
    <row r="17" spans="1:18" x14ac:dyDescent="0.25">
      <c r="A17" t="s">
        <v>60</v>
      </c>
      <c r="B17" s="12" t="s">
        <v>31</v>
      </c>
      <c r="C17" s="7">
        <v>2</v>
      </c>
      <c r="D17" s="13" t="s">
        <v>26</v>
      </c>
      <c r="E17" s="14">
        <v>26</v>
      </c>
      <c r="F17" s="15">
        <v>150</v>
      </c>
      <c r="G17" s="13" t="s">
        <v>22</v>
      </c>
      <c r="H17" s="13" t="s">
        <v>33</v>
      </c>
      <c r="I17" s="11">
        <v>2</v>
      </c>
      <c r="J17">
        <v>22.481751824817518</v>
      </c>
      <c r="K17">
        <v>10.364963503649635</v>
      </c>
      <c r="L17">
        <v>10.510948905109489</v>
      </c>
      <c r="M17">
        <v>18.686131386861312</v>
      </c>
      <c r="N17">
        <v>4.2335766423357661</v>
      </c>
      <c r="O17">
        <v>8.4671532846715323</v>
      </c>
      <c r="P17">
        <v>4.3795620437956195</v>
      </c>
      <c r="Q17">
        <v>20.875912408759127</v>
      </c>
      <c r="R17">
        <v>24.490525563103326</v>
      </c>
    </row>
    <row r="18" spans="1:18" x14ac:dyDescent="0.25">
      <c r="A18" t="s">
        <v>61</v>
      </c>
      <c r="B18" s="12" t="s">
        <v>31</v>
      </c>
      <c r="C18" s="7">
        <v>2</v>
      </c>
      <c r="D18" s="13" t="s">
        <v>27</v>
      </c>
      <c r="E18" s="14">
        <v>34</v>
      </c>
      <c r="F18" s="10">
        <v>15</v>
      </c>
      <c r="G18" s="8" t="s">
        <v>19</v>
      </c>
      <c r="H18" s="13" t="s">
        <v>33</v>
      </c>
      <c r="I18" s="11">
        <v>2</v>
      </c>
      <c r="J18">
        <v>39.307787391841792</v>
      </c>
      <c r="K18">
        <v>9.765142150803463</v>
      </c>
      <c r="L18">
        <v>11.619283065512983</v>
      </c>
      <c r="M18">
        <v>13.102595797280594</v>
      </c>
      <c r="N18">
        <v>2.7194066749072934</v>
      </c>
      <c r="O18">
        <v>2.7194066749072934</v>
      </c>
      <c r="P18">
        <v>2.7194066749072934</v>
      </c>
      <c r="Q18">
        <v>18.046971569839311</v>
      </c>
      <c r="R18">
        <v>27.138544112713848</v>
      </c>
    </row>
    <row r="19" spans="1:18" x14ac:dyDescent="0.25">
      <c r="A19" t="s">
        <v>62</v>
      </c>
      <c r="B19" s="12" t="s">
        <v>31</v>
      </c>
      <c r="C19" s="7">
        <v>2</v>
      </c>
      <c r="D19" s="13" t="s">
        <v>28</v>
      </c>
      <c r="E19" s="14">
        <v>34</v>
      </c>
      <c r="F19" s="15">
        <v>150</v>
      </c>
      <c r="G19" s="13" t="s">
        <v>22</v>
      </c>
      <c r="H19" s="13" t="s">
        <v>33</v>
      </c>
      <c r="I19" s="11">
        <v>2</v>
      </c>
      <c r="J19">
        <v>38.666666666666657</v>
      </c>
      <c r="K19">
        <v>10.22222222222222</v>
      </c>
      <c r="L19">
        <v>13.33333333333333</v>
      </c>
      <c r="M19">
        <v>17.777777777777775</v>
      </c>
      <c r="N19">
        <v>4.4444444444444438</v>
      </c>
      <c r="O19">
        <v>1.333333333333333</v>
      </c>
      <c r="P19">
        <v>1.333333333333333</v>
      </c>
      <c r="Q19">
        <v>12.888888888888886</v>
      </c>
      <c r="R19">
        <v>22.21125370187562</v>
      </c>
    </row>
    <row r="20" spans="1:18" x14ac:dyDescent="0.25">
      <c r="A20" t="s">
        <v>63</v>
      </c>
      <c r="B20" s="12" t="s">
        <v>31</v>
      </c>
      <c r="C20" s="7">
        <v>2</v>
      </c>
      <c r="D20" s="13" t="s">
        <v>29</v>
      </c>
      <c r="E20" s="14">
        <v>52</v>
      </c>
      <c r="F20" s="10">
        <v>15</v>
      </c>
      <c r="G20" s="8" t="s">
        <v>19</v>
      </c>
      <c r="H20" s="13" t="s">
        <v>33</v>
      </c>
      <c r="I20" s="11">
        <v>2</v>
      </c>
      <c r="J20">
        <v>28.630705394190869</v>
      </c>
      <c r="K20">
        <v>7.0539419087136928</v>
      </c>
      <c r="L20">
        <v>9.9585062240663902</v>
      </c>
      <c r="M20">
        <v>17.012448132780083</v>
      </c>
      <c r="N20">
        <v>8.2987551867219924</v>
      </c>
      <c r="O20">
        <v>2.4896265560165975</v>
      </c>
      <c r="P20">
        <v>5.809128630705394</v>
      </c>
      <c r="Q20">
        <v>20.74688796680498</v>
      </c>
      <c r="R20">
        <v>17.668621700879765</v>
      </c>
    </row>
    <row r="21" spans="1:18" x14ac:dyDescent="0.25">
      <c r="A21" t="s">
        <v>64</v>
      </c>
      <c r="B21" s="12" t="s">
        <v>31</v>
      </c>
      <c r="C21" s="7">
        <v>2</v>
      </c>
      <c r="D21" s="13" t="s">
        <v>30</v>
      </c>
      <c r="E21" s="14">
        <v>52</v>
      </c>
      <c r="F21" s="15">
        <v>150</v>
      </c>
      <c r="G21" s="13" t="s">
        <v>22</v>
      </c>
      <c r="H21" s="13" t="s">
        <v>33</v>
      </c>
      <c r="I21" s="11">
        <v>2</v>
      </c>
      <c r="J21">
        <v>36.893203883495147</v>
      </c>
      <c r="K21">
        <v>11.165048543689322</v>
      </c>
      <c r="L21">
        <v>16.50485436893204</v>
      </c>
      <c r="M21">
        <v>10.679611650485437</v>
      </c>
      <c r="N21">
        <v>3.3980582524271852</v>
      </c>
      <c r="O21">
        <v>4.3689320388349513</v>
      </c>
      <c r="P21">
        <v>5.3398058252427187</v>
      </c>
      <c r="Q21">
        <v>11.650485436893204</v>
      </c>
      <c r="R21">
        <v>18.951241950321986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K34" sqref="K34"/>
    </sheetView>
  </sheetViews>
  <sheetFormatPr defaultRowHeight="15" x14ac:dyDescent="0.25"/>
  <sheetData>
    <row r="1" spans="1:18" ht="45.75" thickBot="1" x14ac:dyDescent="0.3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44</v>
      </c>
    </row>
    <row r="2" spans="1:18" x14ac:dyDescent="0.25">
      <c r="A2" t="s">
        <v>45</v>
      </c>
      <c r="B2" s="6" t="s">
        <v>17</v>
      </c>
      <c r="C2" s="7">
        <v>1</v>
      </c>
      <c r="D2" s="8" t="s">
        <v>18</v>
      </c>
      <c r="E2" s="9">
        <v>11</v>
      </c>
      <c r="F2" s="10">
        <v>15</v>
      </c>
      <c r="G2" s="8" t="s">
        <v>19</v>
      </c>
      <c r="H2" s="8" t="s">
        <v>20</v>
      </c>
      <c r="I2" s="11">
        <v>0</v>
      </c>
      <c r="J2">
        <v>43.379790940766554</v>
      </c>
      <c r="K2">
        <v>5.7491289198606275</v>
      </c>
      <c r="L2">
        <v>12.543554006968641</v>
      </c>
      <c r="M2">
        <v>10.452961672473869</v>
      </c>
      <c r="N2">
        <v>1.3937282229965158</v>
      </c>
      <c r="O2">
        <v>1.0452961672473868</v>
      </c>
      <c r="P2">
        <v>4.006968641114983</v>
      </c>
      <c r="Q2">
        <v>21.428571428571427</v>
      </c>
      <c r="R2">
        <v>22.571765631144316</v>
      </c>
    </row>
    <row r="3" spans="1:18" x14ac:dyDescent="0.25">
      <c r="A3" t="s">
        <v>46</v>
      </c>
      <c r="B3" s="12" t="s">
        <v>17</v>
      </c>
      <c r="C3" s="7">
        <v>1</v>
      </c>
      <c r="D3" s="13" t="s">
        <v>21</v>
      </c>
      <c r="E3" s="14">
        <v>11</v>
      </c>
      <c r="F3" s="15">
        <v>150</v>
      </c>
      <c r="G3" s="13" t="s">
        <v>22</v>
      </c>
      <c r="H3" s="13" t="s">
        <v>20</v>
      </c>
      <c r="I3" s="11">
        <v>0</v>
      </c>
      <c r="J3">
        <v>37.662337662337663</v>
      </c>
      <c r="K3">
        <v>4.329004329004329</v>
      </c>
      <c r="L3">
        <v>6.4935064935064926</v>
      </c>
      <c r="M3">
        <v>10.38961038961039</v>
      </c>
      <c r="N3">
        <v>1.2987012987012987</v>
      </c>
      <c r="O3">
        <v>1.2987012987012987</v>
      </c>
      <c r="P3">
        <v>9.9567099567099575</v>
      </c>
      <c r="Q3">
        <v>28.571428571428569</v>
      </c>
      <c r="R3">
        <v>25.190839694656489</v>
      </c>
    </row>
    <row r="4" spans="1:18" x14ac:dyDescent="0.25">
      <c r="A4" t="s">
        <v>47</v>
      </c>
      <c r="B4" s="12" t="s">
        <v>17</v>
      </c>
      <c r="C4" s="7">
        <v>1</v>
      </c>
      <c r="D4" s="13" t="s">
        <v>23</v>
      </c>
      <c r="E4" s="14">
        <v>13</v>
      </c>
      <c r="F4" s="10">
        <v>15</v>
      </c>
      <c r="G4" s="8" t="s">
        <v>19</v>
      </c>
      <c r="H4" s="13" t="s">
        <v>20</v>
      </c>
      <c r="I4" s="11">
        <v>0</v>
      </c>
      <c r="J4">
        <v>36.71641791044776</v>
      </c>
      <c r="K4">
        <v>11.641791044776122</v>
      </c>
      <c r="L4">
        <v>5.0746268656716431</v>
      </c>
      <c r="M4">
        <v>12.537313432835823</v>
      </c>
      <c r="N4">
        <v>4.7761194029850751</v>
      </c>
      <c r="O4">
        <v>2.6865671641791047</v>
      </c>
      <c r="P4">
        <v>3.8805970149253737</v>
      </c>
      <c r="Q4">
        <v>22.68656716417911</v>
      </c>
      <c r="R4">
        <v>24.292965917331397</v>
      </c>
    </row>
    <row r="5" spans="1:18" x14ac:dyDescent="0.25">
      <c r="A5" t="s">
        <v>48</v>
      </c>
      <c r="B5" s="12" t="s">
        <v>17</v>
      </c>
      <c r="C5" s="7">
        <v>1</v>
      </c>
      <c r="D5" s="13" t="s">
        <v>24</v>
      </c>
      <c r="E5" s="14">
        <v>13</v>
      </c>
      <c r="F5" s="15">
        <v>150</v>
      </c>
      <c r="G5" s="13" t="s">
        <v>22</v>
      </c>
      <c r="H5" s="13" t="s">
        <v>20</v>
      </c>
      <c r="I5" s="11">
        <v>0</v>
      </c>
      <c r="J5">
        <v>30.493273542600896</v>
      </c>
      <c r="K5">
        <v>11.210762331838566</v>
      </c>
      <c r="L5">
        <v>4.4843049327354256</v>
      </c>
      <c r="M5">
        <v>12.107623318385651</v>
      </c>
      <c r="N5">
        <v>1.3452914798206279</v>
      </c>
      <c r="O5">
        <v>2.2421524663677128</v>
      </c>
      <c r="P5">
        <v>4.0358744394618835</v>
      </c>
      <c r="Q5">
        <v>34.080717488789233</v>
      </c>
      <c r="R5">
        <v>18.233851185609158</v>
      </c>
    </row>
    <row r="6" spans="1:18" x14ac:dyDescent="0.25">
      <c r="A6" t="s">
        <v>49</v>
      </c>
      <c r="B6" s="12" t="s">
        <v>17</v>
      </c>
      <c r="C6" s="7">
        <v>1</v>
      </c>
      <c r="D6" s="13" t="s">
        <v>25</v>
      </c>
      <c r="E6" s="14">
        <v>26</v>
      </c>
      <c r="F6" s="10">
        <v>15</v>
      </c>
      <c r="G6" s="8" t="s">
        <v>19</v>
      </c>
      <c r="H6" s="13" t="s">
        <v>20</v>
      </c>
      <c r="I6" s="11">
        <v>0</v>
      </c>
      <c r="J6">
        <v>36.486486486486484</v>
      </c>
      <c r="K6">
        <v>5.4054054054054053</v>
      </c>
      <c r="L6">
        <v>9.0090090090090094</v>
      </c>
      <c r="M6">
        <v>13.963963963963966</v>
      </c>
      <c r="N6">
        <v>0.90090090090090091</v>
      </c>
      <c r="O6">
        <v>1.8018018018018018</v>
      </c>
      <c r="P6">
        <v>3.1531531531531529</v>
      </c>
      <c r="Q6">
        <v>29.27927927927928</v>
      </c>
      <c r="R6">
        <v>16.946564885496183</v>
      </c>
    </row>
    <row r="7" spans="1:18" x14ac:dyDescent="0.25">
      <c r="A7" t="s">
        <v>50</v>
      </c>
      <c r="B7" s="12" t="s">
        <v>17</v>
      </c>
      <c r="C7" s="7">
        <v>1</v>
      </c>
      <c r="D7" s="13" t="s">
        <v>26</v>
      </c>
      <c r="E7" s="14">
        <v>26</v>
      </c>
      <c r="F7" s="15">
        <v>150</v>
      </c>
      <c r="G7" s="13" t="s">
        <v>22</v>
      </c>
      <c r="H7" s="13" t="s">
        <v>20</v>
      </c>
      <c r="I7" s="11">
        <v>0</v>
      </c>
      <c r="J7">
        <v>43.269230769230766</v>
      </c>
      <c r="K7">
        <v>11.538461538461538</v>
      </c>
      <c r="L7">
        <v>13.461538461538462</v>
      </c>
      <c r="M7">
        <v>7.6923076923076916</v>
      </c>
      <c r="N7">
        <v>0.96153846153846145</v>
      </c>
      <c r="O7">
        <v>2.8846153846153846</v>
      </c>
      <c r="P7">
        <v>1.9230769230769229</v>
      </c>
      <c r="Q7">
        <v>18.269230769230766</v>
      </c>
      <c r="R7">
        <v>14.424410540915396</v>
      </c>
    </row>
    <row r="8" spans="1:18" x14ac:dyDescent="0.25">
      <c r="A8" t="s">
        <v>51</v>
      </c>
      <c r="B8" s="12" t="s">
        <v>17</v>
      </c>
      <c r="C8" s="7">
        <v>1</v>
      </c>
      <c r="D8" s="13" t="s">
        <v>27</v>
      </c>
      <c r="E8" s="14">
        <v>34</v>
      </c>
      <c r="F8" s="10">
        <v>15</v>
      </c>
      <c r="G8" s="8" t="s">
        <v>19</v>
      </c>
      <c r="H8" s="13" t="s">
        <v>20</v>
      </c>
      <c r="I8" s="11">
        <v>0</v>
      </c>
      <c r="J8">
        <v>36.228813559322035</v>
      </c>
      <c r="K8">
        <v>13.559322033898304</v>
      </c>
      <c r="L8">
        <v>15.254237288135592</v>
      </c>
      <c r="M8">
        <v>12.076271186440678</v>
      </c>
      <c r="N8">
        <v>1.906779661016949</v>
      </c>
      <c r="O8">
        <v>1.6949152542372881</v>
      </c>
      <c r="P8">
        <v>2.3305084745762707</v>
      </c>
      <c r="Q8">
        <v>16.949152542372879</v>
      </c>
      <c r="R8">
        <v>28.623408126137054</v>
      </c>
    </row>
    <row r="9" spans="1:18" x14ac:dyDescent="0.25">
      <c r="A9" t="s">
        <v>52</v>
      </c>
      <c r="B9" s="12" t="s">
        <v>17</v>
      </c>
      <c r="C9" s="7">
        <v>1</v>
      </c>
      <c r="D9" s="13" t="s">
        <v>28</v>
      </c>
      <c r="E9" s="14">
        <v>34</v>
      </c>
      <c r="F9" s="15">
        <v>150</v>
      </c>
      <c r="G9" s="13" t="s">
        <v>22</v>
      </c>
      <c r="H9" s="13" t="s">
        <v>20</v>
      </c>
      <c r="I9" s="11">
        <v>0</v>
      </c>
      <c r="J9">
        <v>44.660194174757287</v>
      </c>
      <c r="K9">
        <v>13.268608414239482</v>
      </c>
      <c r="L9">
        <v>12.297734627831716</v>
      </c>
      <c r="M9">
        <v>12.944983818770226</v>
      </c>
      <c r="N9">
        <v>2.5889967637540456</v>
      </c>
      <c r="O9">
        <v>0.3236245954692557</v>
      </c>
      <c r="P9">
        <v>1.6181229773462782</v>
      </c>
      <c r="Q9">
        <v>12.297734627831716</v>
      </c>
      <c r="R9">
        <v>24.641148325358852</v>
      </c>
    </row>
    <row r="10" spans="1:18" x14ac:dyDescent="0.25">
      <c r="A10" t="s">
        <v>53</v>
      </c>
      <c r="B10" s="12" t="s">
        <v>17</v>
      </c>
      <c r="C10" s="7">
        <v>1</v>
      </c>
      <c r="D10" s="13" t="s">
        <v>29</v>
      </c>
      <c r="E10" s="14">
        <v>52</v>
      </c>
      <c r="F10" s="10">
        <v>15</v>
      </c>
      <c r="G10" s="8" t="s">
        <v>19</v>
      </c>
      <c r="H10" s="13" t="s">
        <v>20</v>
      </c>
      <c r="I10" s="11">
        <v>0</v>
      </c>
      <c r="J10">
        <v>48.305084745762713</v>
      </c>
      <c r="K10">
        <v>13.841807909604523</v>
      </c>
      <c r="L10">
        <v>7.0621468926553685</v>
      </c>
      <c r="M10">
        <v>9.039548022598872</v>
      </c>
      <c r="N10">
        <v>0.5649717514124295</v>
      </c>
      <c r="O10">
        <v>0.84745762711864425</v>
      </c>
      <c r="P10">
        <v>4.519774011299436</v>
      </c>
      <c r="Q10">
        <v>15.819209039548026</v>
      </c>
      <c r="R10">
        <v>27.399380804953555</v>
      </c>
    </row>
    <row r="11" spans="1:18" x14ac:dyDescent="0.25">
      <c r="A11" t="s">
        <v>54</v>
      </c>
      <c r="B11" s="12" t="s">
        <v>17</v>
      </c>
      <c r="C11" s="7">
        <v>1</v>
      </c>
      <c r="D11" s="13" t="s">
        <v>30</v>
      </c>
      <c r="E11" s="14">
        <v>52</v>
      </c>
      <c r="F11" s="15">
        <v>150</v>
      </c>
      <c r="G11" s="13" t="s">
        <v>22</v>
      </c>
      <c r="H11" s="13" t="s">
        <v>20</v>
      </c>
      <c r="I11" s="11">
        <v>0</v>
      </c>
      <c r="J11">
        <v>46.560846560846564</v>
      </c>
      <c r="K11">
        <v>11.111111111111112</v>
      </c>
      <c r="L11">
        <v>24.338624338624339</v>
      </c>
      <c r="M11">
        <v>7.9365079365079358</v>
      </c>
      <c r="N11">
        <v>1.5873015873015872</v>
      </c>
      <c r="O11">
        <v>3.1746031746031744</v>
      </c>
      <c r="P11">
        <v>0.52910052910052907</v>
      </c>
      <c r="Q11">
        <v>4.7619047619047619</v>
      </c>
      <c r="R11">
        <v>23.803526448362721</v>
      </c>
    </row>
    <row r="12" spans="1:18" x14ac:dyDescent="0.25">
      <c r="A12" t="s">
        <v>65</v>
      </c>
      <c r="B12" s="12" t="s">
        <v>31</v>
      </c>
      <c r="C12" s="7">
        <v>2</v>
      </c>
      <c r="D12" s="8" t="s">
        <v>18</v>
      </c>
      <c r="E12" s="9">
        <v>11</v>
      </c>
      <c r="F12" s="10">
        <v>15</v>
      </c>
      <c r="G12" s="8" t="s">
        <v>19</v>
      </c>
      <c r="H12" s="13" t="s">
        <v>34</v>
      </c>
      <c r="I12" s="11">
        <v>3</v>
      </c>
      <c r="J12">
        <v>34.66042154566744</v>
      </c>
      <c r="K12">
        <v>7.2599531615925041</v>
      </c>
      <c r="L12">
        <v>4.6838407494145189</v>
      </c>
      <c r="M12">
        <v>11.475409836065571</v>
      </c>
      <c r="N12">
        <v>2.3419203747072594</v>
      </c>
      <c r="O12">
        <v>0.23419203747072595</v>
      </c>
      <c r="P12">
        <v>6.7915690866510516</v>
      </c>
      <c r="Q12">
        <v>32.552693208430902</v>
      </c>
      <c r="R12">
        <v>13.534072900158481</v>
      </c>
    </row>
    <row r="13" spans="1:18" x14ac:dyDescent="0.25">
      <c r="A13" t="s">
        <v>66</v>
      </c>
      <c r="B13" s="12" t="s">
        <v>31</v>
      </c>
      <c r="C13" s="7">
        <v>2</v>
      </c>
      <c r="D13" s="13" t="s">
        <v>21</v>
      </c>
      <c r="E13" s="14">
        <v>11</v>
      </c>
      <c r="F13" s="15">
        <v>150</v>
      </c>
      <c r="G13" s="13" t="s">
        <v>22</v>
      </c>
      <c r="H13" s="13" t="s">
        <v>34</v>
      </c>
      <c r="I13" s="11">
        <v>3</v>
      </c>
      <c r="J13">
        <v>31.292517006802722</v>
      </c>
      <c r="K13">
        <v>7.029478458049887</v>
      </c>
      <c r="L13">
        <v>4.9886621315192743</v>
      </c>
      <c r="M13">
        <v>15.192743764172336</v>
      </c>
      <c r="N13">
        <v>2.4943310657596371</v>
      </c>
      <c r="O13">
        <v>1.360544217687075</v>
      </c>
      <c r="P13">
        <v>7.9365079365079358</v>
      </c>
      <c r="Q13">
        <v>29.705215419501137</v>
      </c>
      <c r="R13">
        <v>14.304249108011676</v>
      </c>
    </row>
    <row r="14" spans="1:18" x14ac:dyDescent="0.25">
      <c r="A14" t="s">
        <v>67</v>
      </c>
      <c r="B14" s="12" t="s">
        <v>31</v>
      </c>
      <c r="C14" s="7">
        <v>2</v>
      </c>
      <c r="D14" s="13" t="s">
        <v>23</v>
      </c>
      <c r="E14" s="14">
        <v>13</v>
      </c>
      <c r="F14" s="10">
        <v>15</v>
      </c>
      <c r="G14" s="8" t="s">
        <v>19</v>
      </c>
      <c r="H14" s="13" t="s">
        <v>34</v>
      </c>
      <c r="I14" s="11">
        <v>3</v>
      </c>
      <c r="J14">
        <v>23.626373626373624</v>
      </c>
      <c r="K14">
        <v>8.5164835164835164</v>
      </c>
      <c r="L14">
        <v>5.2197802197802199</v>
      </c>
      <c r="M14">
        <v>14.560439560439558</v>
      </c>
      <c r="N14">
        <v>3.5714285714285721</v>
      </c>
      <c r="O14">
        <v>0.82417582417582425</v>
      </c>
      <c r="P14">
        <v>6.3186813186813184</v>
      </c>
      <c r="Q14">
        <v>37.362637362637365</v>
      </c>
      <c r="R14">
        <v>14.473161033797217</v>
      </c>
    </row>
    <row r="15" spans="1:18" x14ac:dyDescent="0.25">
      <c r="A15" t="s">
        <v>68</v>
      </c>
      <c r="B15" s="12" t="s">
        <v>31</v>
      </c>
      <c r="C15" s="7">
        <v>2</v>
      </c>
      <c r="D15" s="13" t="s">
        <v>24</v>
      </c>
      <c r="E15" s="14">
        <v>13</v>
      </c>
      <c r="F15" s="15">
        <v>150</v>
      </c>
      <c r="G15" s="13" t="s">
        <v>22</v>
      </c>
      <c r="H15" s="13" t="s">
        <v>34</v>
      </c>
      <c r="I15" s="11">
        <v>3</v>
      </c>
      <c r="J15">
        <v>27.250608272506081</v>
      </c>
      <c r="K15">
        <v>7.5425790754257909</v>
      </c>
      <c r="L15">
        <v>5.1094890510948909</v>
      </c>
      <c r="M15">
        <v>14.5985401459854</v>
      </c>
      <c r="N15">
        <v>3.6496350364963499</v>
      </c>
      <c r="O15">
        <v>1.9464720194647198</v>
      </c>
      <c r="P15">
        <v>7.5425790754257909</v>
      </c>
      <c r="Q15">
        <v>32.360097323600975</v>
      </c>
      <c r="R15">
        <v>13.815126050420169</v>
      </c>
    </row>
    <row r="16" spans="1:18" x14ac:dyDescent="0.25">
      <c r="A16" t="s">
        <v>69</v>
      </c>
      <c r="B16" s="12" t="s">
        <v>31</v>
      </c>
      <c r="C16" s="7">
        <v>2</v>
      </c>
      <c r="D16" s="13" t="s">
        <v>25</v>
      </c>
      <c r="E16" s="14">
        <v>26</v>
      </c>
      <c r="F16" s="10">
        <v>15</v>
      </c>
      <c r="G16" s="8" t="s">
        <v>19</v>
      </c>
      <c r="H16" s="13" t="s">
        <v>34</v>
      </c>
      <c r="I16" s="11">
        <v>3</v>
      </c>
      <c r="J16">
        <v>30.845771144278604</v>
      </c>
      <c r="K16">
        <v>6.9651741293532341</v>
      </c>
      <c r="L16">
        <v>6.2189054726368163</v>
      </c>
      <c r="M16">
        <v>15.17412935323383</v>
      </c>
      <c r="N16">
        <v>2.7363184079601992</v>
      </c>
      <c r="O16">
        <v>1.9900497512437811</v>
      </c>
      <c r="P16">
        <v>6.2189054726368163</v>
      </c>
      <c r="Q16">
        <v>29.850746268656721</v>
      </c>
      <c r="R16">
        <v>14.07563025210084</v>
      </c>
    </row>
    <row r="17" spans="1:18" x14ac:dyDescent="0.25">
      <c r="A17" t="s">
        <v>70</v>
      </c>
      <c r="B17" s="12" t="s">
        <v>31</v>
      </c>
      <c r="C17" s="7">
        <v>2</v>
      </c>
      <c r="D17" s="13" t="s">
        <v>26</v>
      </c>
      <c r="E17" s="14">
        <v>26</v>
      </c>
      <c r="F17" s="15">
        <v>150</v>
      </c>
      <c r="G17" s="13" t="s">
        <v>22</v>
      </c>
      <c r="H17" s="13" t="s">
        <v>34</v>
      </c>
      <c r="I17" s="11">
        <v>3</v>
      </c>
      <c r="J17">
        <v>33.941605839416056</v>
      </c>
      <c r="K17">
        <v>7.2992700729926998</v>
      </c>
      <c r="L17">
        <v>9.6715328467153281</v>
      </c>
      <c r="M17">
        <v>14.233576642335766</v>
      </c>
      <c r="N17">
        <v>2.5547445255474455</v>
      </c>
      <c r="O17">
        <v>3.4671532846715327</v>
      </c>
      <c r="P17">
        <v>4.9270072992700733</v>
      </c>
      <c r="Q17">
        <v>23.905109489051092</v>
      </c>
      <c r="R17">
        <v>18.812221077926537</v>
      </c>
    </row>
    <row r="18" spans="1:18" x14ac:dyDescent="0.25">
      <c r="A18" t="s">
        <v>71</v>
      </c>
      <c r="B18" s="12" t="s">
        <v>31</v>
      </c>
      <c r="C18" s="7">
        <v>2</v>
      </c>
      <c r="D18" s="13" t="s">
        <v>27</v>
      </c>
      <c r="E18" s="14">
        <v>34</v>
      </c>
      <c r="F18" s="10">
        <v>15</v>
      </c>
      <c r="G18" s="8" t="s">
        <v>19</v>
      </c>
      <c r="H18" s="13" t="s">
        <v>34</v>
      </c>
      <c r="I18" s="11">
        <v>3</v>
      </c>
      <c r="J18">
        <v>34.1991341991342</v>
      </c>
      <c r="K18">
        <v>8.0808080808080813</v>
      </c>
      <c r="L18">
        <v>10.533910533910534</v>
      </c>
      <c r="M18">
        <v>13.708513708513712</v>
      </c>
      <c r="N18">
        <v>2.0202020202020203</v>
      </c>
      <c r="O18">
        <v>2.741702741702742</v>
      </c>
      <c r="P18">
        <v>5.9163059163059168</v>
      </c>
      <c r="Q18">
        <v>22.7994227994228</v>
      </c>
      <c r="R18">
        <v>20.87978306718891</v>
      </c>
    </row>
    <row r="19" spans="1:18" x14ac:dyDescent="0.25">
      <c r="A19" t="s">
        <v>72</v>
      </c>
      <c r="B19" s="12" t="s">
        <v>31</v>
      </c>
      <c r="C19" s="7">
        <v>2</v>
      </c>
      <c r="D19" s="13" t="s">
        <v>28</v>
      </c>
      <c r="E19" s="14">
        <v>34</v>
      </c>
      <c r="F19" s="15">
        <v>150</v>
      </c>
      <c r="G19" s="13" t="s">
        <v>22</v>
      </c>
      <c r="H19" s="13" t="s">
        <v>34</v>
      </c>
      <c r="I19" s="11">
        <v>3</v>
      </c>
      <c r="J19">
        <v>35.661218424962854</v>
      </c>
      <c r="K19">
        <v>6.6864784546805351</v>
      </c>
      <c r="L19">
        <v>10.252600297176819</v>
      </c>
      <c r="M19">
        <v>12.778603268945021</v>
      </c>
      <c r="N19">
        <v>1.783060921248143</v>
      </c>
      <c r="O19">
        <v>2.0802377414561661</v>
      </c>
      <c r="P19">
        <v>5.7949479940564643</v>
      </c>
      <c r="Q19">
        <v>24.962852897473997</v>
      </c>
      <c r="R19">
        <v>19.445247038428199</v>
      </c>
    </row>
    <row r="20" spans="1:18" x14ac:dyDescent="0.25">
      <c r="A20" t="s">
        <v>73</v>
      </c>
      <c r="B20" s="12" t="s">
        <v>31</v>
      </c>
      <c r="C20" s="7">
        <v>2</v>
      </c>
      <c r="D20" s="13" t="s">
        <v>29</v>
      </c>
      <c r="E20" s="14">
        <v>52</v>
      </c>
      <c r="F20" s="10">
        <v>15</v>
      </c>
      <c r="G20" s="8" t="s">
        <v>19</v>
      </c>
      <c r="H20" s="13" t="s">
        <v>34</v>
      </c>
      <c r="I20" s="11">
        <v>3</v>
      </c>
      <c r="J20">
        <v>21.300138312586448</v>
      </c>
      <c r="K20">
        <v>16.044260027662517</v>
      </c>
      <c r="L20">
        <v>9.8201936376210242</v>
      </c>
      <c r="M20">
        <v>20.05532503457815</v>
      </c>
      <c r="N20">
        <v>2.9045643153526974</v>
      </c>
      <c r="O20">
        <v>6.7773167358229607</v>
      </c>
      <c r="P20">
        <v>4.7026279391424621</v>
      </c>
      <c r="Q20">
        <v>18.39557399723375</v>
      </c>
      <c r="R20">
        <v>25.839885632594708</v>
      </c>
    </row>
    <row r="21" spans="1:18" x14ac:dyDescent="0.25">
      <c r="A21" t="s">
        <v>74</v>
      </c>
      <c r="B21" s="12" t="s">
        <v>31</v>
      </c>
      <c r="C21" s="7">
        <v>2</v>
      </c>
      <c r="D21" s="13" t="s">
        <v>30</v>
      </c>
      <c r="E21" s="14">
        <v>52</v>
      </c>
      <c r="F21" s="15">
        <v>150</v>
      </c>
      <c r="G21" s="13" t="s">
        <v>22</v>
      </c>
      <c r="H21" s="13" t="s">
        <v>34</v>
      </c>
      <c r="I21" s="11">
        <v>3</v>
      </c>
      <c r="J21">
        <v>38.90675241157556</v>
      </c>
      <c r="K21">
        <v>7.234726688102894</v>
      </c>
      <c r="L21">
        <v>9.9678456591639861</v>
      </c>
      <c r="M21">
        <v>13.826366559485532</v>
      </c>
      <c r="N21">
        <v>2.733118971061093</v>
      </c>
      <c r="O21">
        <v>3.0546623794212215</v>
      </c>
      <c r="P21">
        <v>5.1446945337620571</v>
      </c>
      <c r="Q21">
        <v>19.131832797427649</v>
      </c>
      <c r="R21">
        <v>18.26725403817915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32" sqref="O32"/>
    </sheetView>
  </sheetViews>
  <sheetFormatPr defaultRowHeight="15" x14ac:dyDescent="0.25"/>
  <sheetData>
    <row r="1" spans="1:18" ht="45.75" thickBot="1" x14ac:dyDescent="0.3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44</v>
      </c>
    </row>
    <row r="2" spans="1:18" x14ac:dyDescent="0.25">
      <c r="A2" t="s">
        <v>45</v>
      </c>
      <c r="B2" s="6" t="s">
        <v>17</v>
      </c>
      <c r="C2" s="7">
        <v>1</v>
      </c>
      <c r="D2" s="8" t="s">
        <v>18</v>
      </c>
      <c r="E2" s="9">
        <v>11</v>
      </c>
      <c r="F2" s="10">
        <v>15</v>
      </c>
      <c r="G2" s="8" t="s">
        <v>19</v>
      </c>
      <c r="H2" s="8" t="s">
        <v>20</v>
      </c>
      <c r="I2" s="11">
        <v>0</v>
      </c>
      <c r="J2">
        <v>43.379790940766554</v>
      </c>
      <c r="K2">
        <v>5.7491289198606275</v>
      </c>
      <c r="L2">
        <v>12.543554006968641</v>
      </c>
      <c r="M2">
        <v>10.452961672473869</v>
      </c>
      <c r="N2">
        <v>1.3937282229965158</v>
      </c>
      <c r="O2">
        <v>1.0452961672473868</v>
      </c>
      <c r="P2">
        <v>4.006968641114983</v>
      </c>
      <c r="Q2">
        <v>21.428571428571427</v>
      </c>
      <c r="R2">
        <v>22.571765631144316</v>
      </c>
    </row>
    <row r="3" spans="1:18" x14ac:dyDescent="0.25">
      <c r="A3" t="s">
        <v>46</v>
      </c>
      <c r="B3" s="12" t="s">
        <v>17</v>
      </c>
      <c r="C3" s="7">
        <v>1</v>
      </c>
      <c r="D3" s="13" t="s">
        <v>21</v>
      </c>
      <c r="E3" s="14">
        <v>11</v>
      </c>
      <c r="F3" s="15">
        <v>150</v>
      </c>
      <c r="G3" s="13" t="s">
        <v>22</v>
      </c>
      <c r="H3" s="13" t="s">
        <v>20</v>
      </c>
      <c r="I3" s="11">
        <v>0</v>
      </c>
      <c r="J3">
        <v>37.662337662337663</v>
      </c>
      <c r="K3">
        <v>4.329004329004329</v>
      </c>
      <c r="L3">
        <v>6.4935064935064926</v>
      </c>
      <c r="M3">
        <v>10.38961038961039</v>
      </c>
      <c r="N3">
        <v>1.2987012987012987</v>
      </c>
      <c r="O3">
        <v>1.2987012987012987</v>
      </c>
      <c r="P3">
        <v>9.9567099567099575</v>
      </c>
      <c r="Q3">
        <v>28.571428571428569</v>
      </c>
      <c r="R3">
        <v>25.190839694656489</v>
      </c>
    </row>
    <row r="4" spans="1:18" x14ac:dyDescent="0.25">
      <c r="A4" t="s">
        <v>47</v>
      </c>
      <c r="B4" s="12" t="s">
        <v>17</v>
      </c>
      <c r="C4" s="7">
        <v>1</v>
      </c>
      <c r="D4" s="13" t="s">
        <v>23</v>
      </c>
      <c r="E4" s="14">
        <v>13</v>
      </c>
      <c r="F4" s="10">
        <v>15</v>
      </c>
      <c r="G4" s="8" t="s">
        <v>19</v>
      </c>
      <c r="H4" s="13" t="s">
        <v>20</v>
      </c>
      <c r="I4" s="11">
        <v>0</v>
      </c>
      <c r="J4">
        <v>36.71641791044776</v>
      </c>
      <c r="K4">
        <v>11.641791044776122</v>
      </c>
      <c r="L4">
        <v>5.0746268656716431</v>
      </c>
      <c r="M4">
        <v>12.537313432835823</v>
      </c>
      <c r="N4">
        <v>4.7761194029850751</v>
      </c>
      <c r="O4">
        <v>2.6865671641791047</v>
      </c>
      <c r="P4">
        <v>3.8805970149253737</v>
      </c>
      <c r="Q4">
        <v>22.68656716417911</v>
      </c>
      <c r="R4">
        <v>24.292965917331397</v>
      </c>
    </row>
    <row r="5" spans="1:18" x14ac:dyDescent="0.25">
      <c r="A5" t="s">
        <v>48</v>
      </c>
      <c r="B5" s="12" t="s">
        <v>17</v>
      </c>
      <c r="C5" s="7">
        <v>1</v>
      </c>
      <c r="D5" s="13" t="s">
        <v>24</v>
      </c>
      <c r="E5" s="14">
        <v>13</v>
      </c>
      <c r="F5" s="15">
        <v>150</v>
      </c>
      <c r="G5" s="13" t="s">
        <v>22</v>
      </c>
      <c r="H5" s="13" t="s">
        <v>20</v>
      </c>
      <c r="I5" s="11">
        <v>0</v>
      </c>
      <c r="J5">
        <v>30.493273542600896</v>
      </c>
      <c r="K5">
        <v>11.210762331838566</v>
      </c>
      <c r="L5">
        <v>4.4843049327354256</v>
      </c>
      <c r="M5">
        <v>12.107623318385651</v>
      </c>
      <c r="N5">
        <v>1.3452914798206279</v>
      </c>
      <c r="O5">
        <v>2.2421524663677128</v>
      </c>
      <c r="P5">
        <v>4.0358744394618835</v>
      </c>
      <c r="Q5">
        <v>34.080717488789233</v>
      </c>
      <c r="R5">
        <v>18.233851185609158</v>
      </c>
    </row>
    <row r="6" spans="1:18" x14ac:dyDescent="0.25">
      <c r="A6" t="s">
        <v>49</v>
      </c>
      <c r="B6" s="12" t="s">
        <v>17</v>
      </c>
      <c r="C6" s="7">
        <v>1</v>
      </c>
      <c r="D6" s="13" t="s">
        <v>25</v>
      </c>
      <c r="E6" s="14">
        <v>26</v>
      </c>
      <c r="F6" s="10">
        <v>15</v>
      </c>
      <c r="G6" s="8" t="s">
        <v>19</v>
      </c>
      <c r="H6" s="13" t="s">
        <v>20</v>
      </c>
      <c r="I6" s="11">
        <v>0</v>
      </c>
      <c r="J6">
        <v>36.486486486486484</v>
      </c>
      <c r="K6">
        <v>5.4054054054054053</v>
      </c>
      <c r="L6">
        <v>9.0090090090090094</v>
      </c>
      <c r="M6">
        <v>13.963963963963966</v>
      </c>
      <c r="N6">
        <v>0.90090090090090091</v>
      </c>
      <c r="O6">
        <v>1.8018018018018018</v>
      </c>
      <c r="P6">
        <v>3.1531531531531529</v>
      </c>
      <c r="Q6">
        <v>29.27927927927928</v>
      </c>
      <c r="R6">
        <v>16.946564885496183</v>
      </c>
    </row>
    <row r="7" spans="1:18" x14ac:dyDescent="0.25">
      <c r="A7" t="s">
        <v>50</v>
      </c>
      <c r="B7" s="12" t="s">
        <v>17</v>
      </c>
      <c r="C7" s="7">
        <v>1</v>
      </c>
      <c r="D7" s="13" t="s">
        <v>26</v>
      </c>
      <c r="E7" s="14">
        <v>26</v>
      </c>
      <c r="F7" s="15">
        <v>150</v>
      </c>
      <c r="G7" s="13" t="s">
        <v>22</v>
      </c>
      <c r="H7" s="13" t="s">
        <v>20</v>
      </c>
      <c r="I7" s="11">
        <v>0</v>
      </c>
      <c r="J7">
        <v>43.269230769230766</v>
      </c>
      <c r="K7">
        <v>11.538461538461538</v>
      </c>
      <c r="L7">
        <v>13.461538461538462</v>
      </c>
      <c r="M7">
        <v>7.6923076923076916</v>
      </c>
      <c r="N7">
        <v>0.96153846153846145</v>
      </c>
      <c r="O7">
        <v>2.8846153846153846</v>
      </c>
      <c r="P7">
        <v>1.9230769230769229</v>
      </c>
      <c r="Q7">
        <v>18.269230769230766</v>
      </c>
      <c r="R7">
        <v>14.424410540915396</v>
      </c>
    </row>
    <row r="8" spans="1:18" x14ac:dyDescent="0.25">
      <c r="A8" t="s">
        <v>51</v>
      </c>
      <c r="B8" s="12" t="s">
        <v>17</v>
      </c>
      <c r="C8" s="7">
        <v>1</v>
      </c>
      <c r="D8" s="13" t="s">
        <v>27</v>
      </c>
      <c r="E8" s="14">
        <v>34</v>
      </c>
      <c r="F8" s="10">
        <v>15</v>
      </c>
      <c r="G8" s="8" t="s">
        <v>19</v>
      </c>
      <c r="H8" s="13" t="s">
        <v>20</v>
      </c>
      <c r="I8" s="11">
        <v>0</v>
      </c>
      <c r="J8">
        <v>36.228813559322035</v>
      </c>
      <c r="K8">
        <v>13.559322033898304</v>
      </c>
      <c r="L8">
        <v>15.254237288135592</v>
      </c>
      <c r="M8">
        <v>12.076271186440678</v>
      </c>
      <c r="N8">
        <v>1.906779661016949</v>
      </c>
      <c r="O8">
        <v>1.6949152542372881</v>
      </c>
      <c r="P8">
        <v>2.3305084745762707</v>
      </c>
      <c r="Q8">
        <v>16.949152542372879</v>
      </c>
      <c r="R8">
        <v>28.623408126137054</v>
      </c>
    </row>
    <row r="9" spans="1:18" x14ac:dyDescent="0.25">
      <c r="A9" t="s">
        <v>52</v>
      </c>
      <c r="B9" s="12" t="s">
        <v>17</v>
      </c>
      <c r="C9" s="7">
        <v>1</v>
      </c>
      <c r="D9" s="13" t="s">
        <v>28</v>
      </c>
      <c r="E9" s="14">
        <v>34</v>
      </c>
      <c r="F9" s="15">
        <v>150</v>
      </c>
      <c r="G9" s="13" t="s">
        <v>22</v>
      </c>
      <c r="H9" s="13" t="s">
        <v>20</v>
      </c>
      <c r="I9" s="11">
        <v>0</v>
      </c>
      <c r="J9">
        <v>44.660194174757287</v>
      </c>
      <c r="K9">
        <v>13.268608414239482</v>
      </c>
      <c r="L9">
        <v>12.297734627831716</v>
      </c>
      <c r="M9">
        <v>12.944983818770226</v>
      </c>
      <c r="N9">
        <v>2.5889967637540456</v>
      </c>
      <c r="O9">
        <v>0.3236245954692557</v>
      </c>
      <c r="P9">
        <v>1.6181229773462782</v>
      </c>
      <c r="Q9">
        <v>12.297734627831716</v>
      </c>
      <c r="R9">
        <v>24.641148325358852</v>
      </c>
    </row>
    <row r="10" spans="1:18" x14ac:dyDescent="0.25">
      <c r="A10" t="s">
        <v>53</v>
      </c>
      <c r="B10" s="12" t="s">
        <v>17</v>
      </c>
      <c r="C10" s="7">
        <v>1</v>
      </c>
      <c r="D10" s="13" t="s">
        <v>29</v>
      </c>
      <c r="E10" s="14">
        <v>52</v>
      </c>
      <c r="F10" s="10">
        <v>15</v>
      </c>
      <c r="G10" s="8" t="s">
        <v>19</v>
      </c>
      <c r="H10" s="13" t="s">
        <v>20</v>
      </c>
      <c r="I10" s="11">
        <v>0</v>
      </c>
      <c r="J10">
        <v>48.305084745762713</v>
      </c>
      <c r="K10">
        <v>13.841807909604523</v>
      </c>
      <c r="L10">
        <v>7.0621468926553685</v>
      </c>
      <c r="M10">
        <v>9.039548022598872</v>
      </c>
      <c r="N10">
        <v>0.5649717514124295</v>
      </c>
      <c r="O10">
        <v>0.84745762711864425</v>
      </c>
      <c r="P10">
        <v>4.519774011299436</v>
      </c>
      <c r="Q10">
        <v>15.819209039548026</v>
      </c>
      <c r="R10">
        <v>27.399380804953555</v>
      </c>
    </row>
    <row r="11" spans="1:18" x14ac:dyDescent="0.25">
      <c r="A11" t="s">
        <v>54</v>
      </c>
      <c r="B11" s="12" t="s">
        <v>17</v>
      </c>
      <c r="C11" s="7">
        <v>1</v>
      </c>
      <c r="D11" s="13" t="s">
        <v>30</v>
      </c>
      <c r="E11" s="14">
        <v>52</v>
      </c>
      <c r="F11" s="15">
        <v>150</v>
      </c>
      <c r="G11" s="13" t="s">
        <v>22</v>
      </c>
      <c r="H11" s="13" t="s">
        <v>20</v>
      </c>
      <c r="I11" s="11">
        <v>0</v>
      </c>
      <c r="J11">
        <v>46.560846560846564</v>
      </c>
      <c r="K11">
        <v>11.111111111111112</v>
      </c>
      <c r="L11">
        <v>24.338624338624339</v>
      </c>
      <c r="M11">
        <v>7.9365079365079358</v>
      </c>
      <c r="N11">
        <v>1.5873015873015872</v>
      </c>
      <c r="O11">
        <v>3.1746031746031744</v>
      </c>
      <c r="P11">
        <v>0.52910052910052907</v>
      </c>
      <c r="Q11">
        <v>4.7619047619047619</v>
      </c>
      <c r="R11">
        <v>23.803526448362721</v>
      </c>
    </row>
    <row r="12" spans="1:18" x14ac:dyDescent="0.25">
      <c r="A12" t="s">
        <v>75</v>
      </c>
      <c r="B12" s="12" t="s">
        <v>31</v>
      </c>
      <c r="C12" s="7">
        <v>2</v>
      </c>
      <c r="D12" s="8" t="s">
        <v>18</v>
      </c>
      <c r="E12" s="9">
        <v>11</v>
      </c>
      <c r="F12" s="10">
        <v>15</v>
      </c>
      <c r="G12" s="8" t="s">
        <v>19</v>
      </c>
      <c r="H12" s="13" t="s">
        <v>35</v>
      </c>
      <c r="I12" s="11">
        <v>4</v>
      </c>
      <c r="J12">
        <v>39.453717754172985</v>
      </c>
      <c r="K12">
        <v>11.380880121396054</v>
      </c>
      <c r="L12">
        <v>5.7663125948406666</v>
      </c>
      <c r="M12">
        <v>13.657056145675265</v>
      </c>
      <c r="N12">
        <v>4.8558421851289824</v>
      </c>
      <c r="O12">
        <v>1.8209408194233685</v>
      </c>
      <c r="P12">
        <v>3.9453717754172981</v>
      </c>
      <c r="Q12">
        <v>19.119878603945367</v>
      </c>
      <c r="R12">
        <v>25.239371888165458</v>
      </c>
    </row>
    <row r="13" spans="1:18" x14ac:dyDescent="0.25">
      <c r="A13" t="s">
        <v>76</v>
      </c>
      <c r="B13" s="12" t="s">
        <v>31</v>
      </c>
      <c r="C13" s="7">
        <v>2</v>
      </c>
      <c r="D13" s="13" t="s">
        <v>21</v>
      </c>
      <c r="E13" s="14">
        <v>11</v>
      </c>
      <c r="F13" s="15">
        <v>150</v>
      </c>
      <c r="G13" s="13" t="s">
        <v>22</v>
      </c>
      <c r="H13" s="13" t="s">
        <v>35</v>
      </c>
      <c r="I13" s="11">
        <v>4</v>
      </c>
      <c r="J13">
        <v>28.373702422145332</v>
      </c>
      <c r="K13">
        <v>8.7658592848904267</v>
      </c>
      <c r="L13">
        <v>5.1903114186851207</v>
      </c>
      <c r="M13">
        <v>12.341407151095732</v>
      </c>
      <c r="N13">
        <v>2.7681660899653981</v>
      </c>
      <c r="O13">
        <v>1.2687427912341407</v>
      </c>
      <c r="P13">
        <v>7.7277970011534025</v>
      </c>
      <c r="Q13">
        <v>33.564013840830448</v>
      </c>
      <c r="R13">
        <v>31.04189044038668</v>
      </c>
    </row>
    <row r="14" spans="1:18" x14ac:dyDescent="0.25">
      <c r="A14" t="s">
        <v>77</v>
      </c>
      <c r="B14" s="12" t="s">
        <v>31</v>
      </c>
      <c r="C14" s="7">
        <v>2</v>
      </c>
      <c r="D14" s="13" t="s">
        <v>23</v>
      </c>
      <c r="E14" s="14">
        <v>13</v>
      </c>
      <c r="F14" s="10">
        <v>15</v>
      </c>
      <c r="G14" s="8" t="s">
        <v>19</v>
      </c>
      <c r="H14" s="13" t="s">
        <v>35</v>
      </c>
      <c r="I14" s="11">
        <v>4</v>
      </c>
      <c r="J14">
        <v>40.209790209790214</v>
      </c>
      <c r="K14">
        <v>11.188811188811188</v>
      </c>
      <c r="L14">
        <v>7.6923076923076925</v>
      </c>
      <c r="M14">
        <v>13.986013986013987</v>
      </c>
      <c r="N14">
        <v>4.5454545454545459</v>
      </c>
      <c r="O14">
        <v>2.6223776223776225</v>
      </c>
      <c r="P14">
        <v>1.7482517482517483</v>
      </c>
      <c r="Q14">
        <v>18.006993006993007</v>
      </c>
      <c r="R14">
        <v>26.118721461187214</v>
      </c>
    </row>
    <row r="15" spans="1:18" x14ac:dyDescent="0.25">
      <c r="A15" t="s">
        <v>78</v>
      </c>
      <c r="B15" s="12" t="s">
        <v>31</v>
      </c>
      <c r="C15" s="7">
        <v>2</v>
      </c>
      <c r="D15" s="13" t="s">
        <v>24</v>
      </c>
      <c r="E15" s="14">
        <v>13</v>
      </c>
      <c r="F15" s="15">
        <v>150</v>
      </c>
      <c r="G15" s="13" t="s">
        <v>22</v>
      </c>
      <c r="H15" s="13" t="s">
        <v>35</v>
      </c>
      <c r="I15" s="11">
        <v>4</v>
      </c>
      <c r="J15">
        <v>35.364041604754824</v>
      </c>
      <c r="K15">
        <v>9.3610698365527494</v>
      </c>
      <c r="L15">
        <v>6.5378900445765238</v>
      </c>
      <c r="M15">
        <v>13.224368499257059</v>
      </c>
      <c r="N15">
        <v>4.1604754829123332</v>
      </c>
      <c r="O15">
        <v>2.823179791976226</v>
      </c>
      <c r="P15">
        <v>3.4175334323922733</v>
      </c>
      <c r="Q15">
        <v>25.111441307578009</v>
      </c>
      <c r="R15">
        <v>24.544128373450036</v>
      </c>
    </row>
    <row r="16" spans="1:18" x14ac:dyDescent="0.25">
      <c r="A16" t="s">
        <v>79</v>
      </c>
      <c r="B16" s="12" t="s">
        <v>31</v>
      </c>
      <c r="C16" s="7">
        <v>2</v>
      </c>
      <c r="D16" s="13" t="s">
        <v>25</v>
      </c>
      <c r="E16" s="14">
        <v>26</v>
      </c>
      <c r="F16" s="10">
        <v>15</v>
      </c>
      <c r="G16" s="8" t="s">
        <v>19</v>
      </c>
      <c r="H16" s="13" t="s">
        <v>35</v>
      </c>
      <c r="I16" s="11">
        <v>4</v>
      </c>
      <c r="J16">
        <v>30.635118306351185</v>
      </c>
      <c r="K16">
        <v>11.207970112079698</v>
      </c>
      <c r="L16">
        <v>6.9738480697384793</v>
      </c>
      <c r="M16">
        <v>12.20423412204234</v>
      </c>
      <c r="N16">
        <v>4.4831880448318797</v>
      </c>
      <c r="O16">
        <v>2.4906600249066</v>
      </c>
      <c r="P16">
        <v>5.1058530510585305</v>
      </c>
      <c r="Q16">
        <v>26.89912826899128</v>
      </c>
      <c r="R16">
        <v>28.658101356174164</v>
      </c>
    </row>
    <row r="17" spans="1:18" x14ac:dyDescent="0.25">
      <c r="A17" t="s">
        <v>80</v>
      </c>
      <c r="B17" s="12" t="s">
        <v>31</v>
      </c>
      <c r="C17" s="7">
        <v>2</v>
      </c>
      <c r="D17" s="13" t="s">
        <v>26</v>
      </c>
      <c r="E17" s="14">
        <v>26</v>
      </c>
      <c r="F17" s="15">
        <v>150</v>
      </c>
      <c r="G17" s="13" t="s">
        <v>22</v>
      </c>
      <c r="H17" s="13" t="s">
        <v>35</v>
      </c>
      <c r="I17" s="11">
        <v>4</v>
      </c>
      <c r="J17">
        <v>36.21673003802281</v>
      </c>
      <c r="K17">
        <v>9.3155893536121681</v>
      </c>
      <c r="L17">
        <v>11.50190114068441</v>
      </c>
      <c r="M17">
        <v>14.82889733840304</v>
      </c>
      <c r="N17">
        <v>3.2319391634980987</v>
      </c>
      <c r="O17">
        <v>3.3269961977186311</v>
      </c>
      <c r="P17">
        <v>3.041825095057034</v>
      </c>
      <c r="Q17">
        <v>18.536121673003798</v>
      </c>
      <c r="R17">
        <v>27.546478135637603</v>
      </c>
    </row>
    <row r="18" spans="1:18" x14ac:dyDescent="0.25">
      <c r="A18" t="s">
        <v>81</v>
      </c>
      <c r="B18" s="12" t="s">
        <v>31</v>
      </c>
      <c r="C18" s="7">
        <v>2</v>
      </c>
      <c r="D18" s="13" t="s">
        <v>27</v>
      </c>
      <c r="E18" s="14">
        <v>34</v>
      </c>
      <c r="F18" s="10">
        <v>15</v>
      </c>
      <c r="G18" s="8" t="s">
        <v>19</v>
      </c>
      <c r="H18" s="13" t="s">
        <v>35</v>
      </c>
      <c r="I18" s="11">
        <v>4</v>
      </c>
      <c r="J18">
        <v>37.734241908006815</v>
      </c>
      <c r="K18">
        <v>9.7103918228279387</v>
      </c>
      <c r="L18">
        <v>11.158432708688245</v>
      </c>
      <c r="M18">
        <v>12.862010221465079</v>
      </c>
      <c r="N18">
        <v>2.2146507666098811</v>
      </c>
      <c r="O18">
        <v>2.2146507666098811</v>
      </c>
      <c r="P18">
        <v>2.9812606473594552</v>
      </c>
      <c r="Q18">
        <v>21.124361158432709</v>
      </c>
      <c r="R18">
        <v>28.268721406212375</v>
      </c>
    </row>
    <row r="19" spans="1:18" x14ac:dyDescent="0.25">
      <c r="A19" t="s">
        <v>82</v>
      </c>
      <c r="B19" s="12" t="s">
        <v>31</v>
      </c>
      <c r="C19" s="7">
        <v>2</v>
      </c>
      <c r="D19" s="13" t="s">
        <v>28</v>
      </c>
      <c r="E19" s="14">
        <v>34</v>
      </c>
      <c r="F19" s="15">
        <v>150</v>
      </c>
      <c r="G19" s="13" t="s">
        <v>22</v>
      </c>
      <c r="H19" s="13" t="s">
        <v>35</v>
      </c>
      <c r="I19" s="11">
        <v>4</v>
      </c>
      <c r="J19">
        <v>36.980491942324001</v>
      </c>
      <c r="K19">
        <v>8.7362171331636986</v>
      </c>
      <c r="L19">
        <v>8.9906700593723503</v>
      </c>
      <c r="M19">
        <v>12.213740458015266</v>
      </c>
      <c r="N19">
        <v>2.8837998303647159</v>
      </c>
      <c r="O19">
        <v>2.4597116200169635</v>
      </c>
      <c r="P19">
        <v>3.8167938931297711</v>
      </c>
      <c r="Q19">
        <v>23.918575063613233</v>
      </c>
      <c r="R19">
        <v>30.410110910497806</v>
      </c>
    </row>
    <row r="20" spans="1:18" x14ac:dyDescent="0.25">
      <c r="A20" t="s">
        <v>83</v>
      </c>
      <c r="B20" s="12" t="s">
        <v>31</v>
      </c>
      <c r="C20" s="7">
        <v>2</v>
      </c>
      <c r="D20" s="13" t="s">
        <v>29</v>
      </c>
      <c r="E20" s="14">
        <v>52</v>
      </c>
      <c r="F20" s="10">
        <v>15</v>
      </c>
      <c r="G20" s="8" t="s">
        <v>19</v>
      </c>
      <c r="H20" s="13" t="s">
        <v>35</v>
      </c>
      <c r="I20" s="11">
        <v>4</v>
      </c>
      <c r="J20">
        <v>33.87715930902111</v>
      </c>
      <c r="K20">
        <v>10.556621880998081</v>
      </c>
      <c r="L20">
        <v>7.1017274472168905</v>
      </c>
      <c r="M20">
        <v>10.652591170825335</v>
      </c>
      <c r="N20">
        <v>4.9904030710172744</v>
      </c>
      <c r="O20">
        <v>2.3992322456813819</v>
      </c>
      <c r="P20">
        <v>4.7984644913627639</v>
      </c>
      <c r="Q20">
        <v>25.62380038387716</v>
      </c>
      <c r="R20">
        <v>28.594950603732162</v>
      </c>
    </row>
    <row r="21" spans="1:18" x14ac:dyDescent="0.25">
      <c r="A21" t="s">
        <v>84</v>
      </c>
      <c r="B21" s="12" t="s">
        <v>31</v>
      </c>
      <c r="C21" s="7">
        <v>2</v>
      </c>
      <c r="D21" s="13" t="s">
        <v>30</v>
      </c>
      <c r="E21" s="14">
        <v>52</v>
      </c>
      <c r="F21" s="15">
        <v>150</v>
      </c>
      <c r="G21" s="13" t="s">
        <v>22</v>
      </c>
      <c r="H21" s="13" t="s">
        <v>35</v>
      </c>
      <c r="I21" s="11">
        <v>4</v>
      </c>
      <c r="J21">
        <v>45.011600928074238</v>
      </c>
      <c r="K21">
        <v>8.8167053364269119</v>
      </c>
      <c r="L21">
        <v>13.921113689095124</v>
      </c>
      <c r="M21">
        <v>11.36890951276102</v>
      </c>
      <c r="N21">
        <v>3.7122969837586997</v>
      </c>
      <c r="O21">
        <v>3.480278422273781</v>
      </c>
      <c r="P21">
        <v>1.160092807424594</v>
      </c>
      <c r="Q21">
        <v>12.529002320185612</v>
      </c>
      <c r="R21">
        <v>23.655323819978051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7" workbookViewId="0">
      <selection activeCell="Q24" sqref="Q24:S30"/>
    </sheetView>
  </sheetViews>
  <sheetFormatPr defaultRowHeight="15" x14ac:dyDescent="0.25"/>
  <cols>
    <col min="15" max="15" width="18.5703125" customWidth="1"/>
    <col min="17" max="17" width="27.42578125" customWidth="1"/>
    <col min="18" max="18" width="10" customWidth="1"/>
    <col min="21" max="21" width="9.140625" customWidth="1"/>
  </cols>
  <sheetData>
    <row r="1" spans="1:27" x14ac:dyDescent="0.25">
      <c r="A1" t="s">
        <v>95</v>
      </c>
      <c r="B1" t="s">
        <v>7</v>
      </c>
      <c r="C1" s="16" t="s">
        <v>93</v>
      </c>
      <c r="D1" s="16" t="s">
        <v>94</v>
      </c>
      <c r="G1" s="16" t="s">
        <v>96</v>
      </c>
    </row>
    <row r="2" spans="1:27" x14ac:dyDescent="0.25">
      <c r="A2" t="s">
        <v>18</v>
      </c>
      <c r="B2" t="s">
        <v>20</v>
      </c>
      <c r="C2">
        <v>0.61616000000000004</v>
      </c>
      <c r="D2">
        <v>-0.53361999999999998</v>
      </c>
      <c r="G2" t="s">
        <v>9</v>
      </c>
      <c r="H2">
        <v>0.13428000000000001</v>
      </c>
      <c r="I2">
        <v>-5.3409999999999999E-2</v>
      </c>
    </row>
    <row r="3" spans="1:27" x14ac:dyDescent="0.25">
      <c r="A3" t="s">
        <v>21</v>
      </c>
      <c r="B3" t="s">
        <v>20</v>
      </c>
      <c r="C3">
        <v>-0.40677000000000002</v>
      </c>
      <c r="D3">
        <v>-0.90161999999999998</v>
      </c>
      <c r="G3" t="s">
        <v>89</v>
      </c>
      <c r="H3">
        <v>7.5039999999999996E-2</v>
      </c>
      <c r="I3">
        <v>4.718E-2</v>
      </c>
    </row>
    <row r="4" spans="1:27" x14ac:dyDescent="0.25">
      <c r="A4" t="s">
        <v>23</v>
      </c>
      <c r="B4" t="s">
        <v>20</v>
      </c>
      <c r="C4">
        <v>1.6310000000000002E-2</v>
      </c>
      <c r="D4">
        <v>-0.24707999999999999</v>
      </c>
      <c r="G4" t="s">
        <v>11</v>
      </c>
      <c r="H4">
        <v>0.33534000000000003</v>
      </c>
      <c r="I4">
        <v>4.5629999999999997E-2</v>
      </c>
    </row>
    <row r="5" spans="1:27" x14ac:dyDescent="0.25">
      <c r="A5" t="s">
        <v>24</v>
      </c>
      <c r="B5" t="s">
        <v>20</v>
      </c>
      <c r="C5">
        <v>-0.86243999999999998</v>
      </c>
      <c r="D5">
        <v>-0.49037999999999998</v>
      </c>
      <c r="G5" t="s">
        <v>12</v>
      </c>
      <c r="H5">
        <v>-6.8320000000000006E-2</v>
      </c>
      <c r="I5">
        <v>7.8460000000000002E-2</v>
      </c>
    </row>
    <row r="6" spans="1:27" x14ac:dyDescent="0.25">
      <c r="A6" t="s">
        <v>25</v>
      </c>
      <c r="B6" t="s">
        <v>20</v>
      </c>
      <c r="C6">
        <v>-0.22509999999999999</v>
      </c>
      <c r="D6">
        <v>-0.50707000000000002</v>
      </c>
      <c r="G6" t="s">
        <v>90</v>
      </c>
      <c r="H6">
        <v>-9.1770000000000004E-2</v>
      </c>
      <c r="I6">
        <v>0.19349</v>
      </c>
    </row>
    <row r="7" spans="1:27" x14ac:dyDescent="0.25">
      <c r="A7" t="s">
        <v>26</v>
      </c>
      <c r="B7" t="s">
        <v>20</v>
      </c>
      <c r="C7">
        <v>1.1045100000000001</v>
      </c>
      <c r="D7">
        <v>-0.29147000000000001</v>
      </c>
      <c r="G7" t="s">
        <v>91</v>
      </c>
      <c r="H7">
        <v>0.10917</v>
      </c>
      <c r="I7">
        <v>0.24918000000000001</v>
      </c>
      <c r="Q7" t="s">
        <v>97</v>
      </c>
    </row>
    <row r="8" spans="1:27" x14ac:dyDescent="0.25">
      <c r="A8" t="s">
        <v>27</v>
      </c>
      <c r="B8" t="s">
        <v>20</v>
      </c>
      <c r="C8">
        <v>0.79113999999999995</v>
      </c>
      <c r="D8">
        <v>0.17418</v>
      </c>
      <c r="G8" t="s">
        <v>15</v>
      </c>
      <c r="H8">
        <v>-0.33002999999999999</v>
      </c>
      <c r="I8">
        <v>-4.428E-2</v>
      </c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5">
      <c r="A9" t="s">
        <v>28</v>
      </c>
      <c r="B9" t="s">
        <v>20</v>
      </c>
      <c r="C9">
        <v>1.30904</v>
      </c>
      <c r="D9">
        <v>-4.827E-2</v>
      </c>
      <c r="G9" t="s">
        <v>92</v>
      </c>
      <c r="H9">
        <v>-0.26103999999999999</v>
      </c>
      <c r="I9">
        <v>-4.87E-2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5">
      <c r="A10" t="s">
        <v>29</v>
      </c>
      <c r="B10" t="s">
        <v>20</v>
      </c>
      <c r="C10">
        <v>1.06429</v>
      </c>
      <c r="D10">
        <v>-0.88897999999999999</v>
      </c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30" customHeight="1" x14ac:dyDescent="0.25">
      <c r="A11" t="s">
        <v>30</v>
      </c>
      <c r="B11" t="s">
        <v>20</v>
      </c>
      <c r="C11">
        <v>2.39127</v>
      </c>
      <c r="D11">
        <v>-0.24645</v>
      </c>
      <c r="P11" s="37"/>
      <c r="Q11" s="67" t="s">
        <v>254</v>
      </c>
      <c r="R11" s="68" t="s">
        <v>93</v>
      </c>
      <c r="S11" s="68" t="s">
        <v>94</v>
      </c>
      <c r="T11" s="70"/>
      <c r="U11" s="70"/>
      <c r="V11" s="70"/>
      <c r="W11" s="70"/>
      <c r="X11" s="70"/>
      <c r="Y11" s="70"/>
      <c r="Z11" s="70"/>
      <c r="AA11" s="37"/>
    </row>
    <row r="12" spans="1:27" x14ac:dyDescent="0.25">
      <c r="A12" t="s">
        <v>18</v>
      </c>
      <c r="B12" t="s">
        <v>85</v>
      </c>
      <c r="C12">
        <v>-1.0575399999999999</v>
      </c>
      <c r="D12">
        <v>-1.106E-2</v>
      </c>
      <c r="P12" s="37"/>
      <c r="Q12" s="66" t="s">
        <v>137</v>
      </c>
      <c r="R12" s="78">
        <v>0.3009</v>
      </c>
      <c r="S12" s="78">
        <v>0.63619999999999999</v>
      </c>
      <c r="T12" s="72"/>
      <c r="U12" s="72"/>
      <c r="V12" s="72"/>
      <c r="W12" s="72"/>
      <c r="X12" s="72"/>
      <c r="Y12" s="72"/>
      <c r="Z12" s="72"/>
      <c r="AA12" s="37"/>
    </row>
    <row r="13" spans="1:27" ht="17.25" x14ac:dyDescent="0.25">
      <c r="A13" t="s">
        <v>21</v>
      </c>
      <c r="B13" t="s">
        <v>85</v>
      </c>
      <c r="C13">
        <v>-0.56627000000000005</v>
      </c>
      <c r="D13">
        <v>-0.44583</v>
      </c>
      <c r="G13" s="16" t="s">
        <v>97</v>
      </c>
      <c r="I13" t="s">
        <v>101</v>
      </c>
      <c r="L13" t="s">
        <v>102</v>
      </c>
      <c r="P13" s="37"/>
      <c r="Q13" s="65" t="s">
        <v>256</v>
      </c>
      <c r="R13" s="79">
        <v>1.7500000000000002E-2</v>
      </c>
      <c r="S13" s="79">
        <v>1.5E-3</v>
      </c>
      <c r="T13" s="74"/>
      <c r="U13" s="73"/>
      <c r="V13" s="75"/>
      <c r="W13" s="75"/>
      <c r="X13" s="73"/>
      <c r="Y13" s="73"/>
      <c r="Z13" s="73"/>
      <c r="AA13" s="37"/>
    </row>
    <row r="14" spans="1:27" x14ac:dyDescent="0.25">
      <c r="A14" t="s">
        <v>23</v>
      </c>
      <c r="B14" t="s">
        <v>85</v>
      </c>
      <c r="C14">
        <v>0.87068000000000001</v>
      </c>
      <c r="D14">
        <v>-0.64361999999999997</v>
      </c>
      <c r="H14" t="s">
        <v>98</v>
      </c>
      <c r="I14" t="s">
        <v>99</v>
      </c>
      <c r="J14" t="s">
        <v>100</v>
      </c>
      <c r="K14" t="s">
        <v>98</v>
      </c>
      <c r="L14" t="s">
        <v>99</v>
      </c>
      <c r="M14" t="s">
        <v>100</v>
      </c>
      <c r="P14" s="37"/>
      <c r="Q14" s="77" t="s">
        <v>255</v>
      </c>
      <c r="R14" s="80">
        <v>0.99209999999999998</v>
      </c>
      <c r="S14" s="80">
        <v>0.90549999999999997</v>
      </c>
      <c r="T14" s="75"/>
      <c r="U14" s="74"/>
      <c r="V14" s="73"/>
      <c r="W14" s="73"/>
      <c r="X14" s="75"/>
      <c r="Y14" s="73"/>
      <c r="Z14" s="74"/>
      <c r="AA14" s="37"/>
    </row>
    <row r="15" spans="1:27" x14ac:dyDescent="0.25">
      <c r="A15" t="s">
        <v>24</v>
      </c>
      <c r="B15" t="s">
        <v>85</v>
      </c>
      <c r="C15">
        <v>-1.0649999999999999</v>
      </c>
      <c r="D15">
        <v>-0.19259999999999999</v>
      </c>
      <c r="G15" t="s">
        <v>9</v>
      </c>
      <c r="H15">
        <v>0.81399999999999995</v>
      </c>
      <c r="I15">
        <v>0.66300000000000003</v>
      </c>
      <c r="J15">
        <v>0.7</v>
      </c>
      <c r="K15">
        <v>-0.53100000000000003</v>
      </c>
      <c r="L15">
        <v>0.28199999999999997</v>
      </c>
      <c r="M15">
        <v>-0.20699999999999999</v>
      </c>
      <c r="P15" s="37"/>
      <c r="Q15" s="71"/>
      <c r="R15" s="71"/>
      <c r="S15" s="75"/>
      <c r="T15" s="73"/>
      <c r="U15" s="75"/>
      <c r="V15" s="75"/>
      <c r="W15" s="75"/>
      <c r="X15" s="75"/>
      <c r="Y15" s="75"/>
      <c r="Z15" s="75"/>
      <c r="AA15" s="37"/>
    </row>
    <row r="16" spans="1:27" ht="32.25" customHeight="1" x14ac:dyDescent="0.35">
      <c r="A16" t="s">
        <v>25</v>
      </c>
      <c r="B16" t="s">
        <v>85</v>
      </c>
      <c r="C16">
        <v>-1.3114399999999999</v>
      </c>
      <c r="D16">
        <v>-0.27156999999999998</v>
      </c>
      <c r="G16" t="s">
        <v>89</v>
      </c>
      <c r="H16">
        <v>0.34699999999999998</v>
      </c>
      <c r="I16">
        <v>0.121</v>
      </c>
      <c r="J16">
        <v>0.252</v>
      </c>
      <c r="K16">
        <v>0.35799999999999998</v>
      </c>
      <c r="L16">
        <v>0.128</v>
      </c>
      <c r="M16">
        <v>4.2000000000000003E-2</v>
      </c>
      <c r="P16" s="37"/>
      <c r="Q16" s="89"/>
      <c r="R16" s="89"/>
      <c r="S16" s="89"/>
      <c r="T16" s="89"/>
      <c r="U16" s="89"/>
      <c r="V16" s="89"/>
      <c r="W16" s="76"/>
      <c r="X16" s="76"/>
      <c r="Y16" s="76"/>
      <c r="Z16" s="76"/>
      <c r="AA16" s="37"/>
    </row>
    <row r="17" spans="1:27" x14ac:dyDescent="0.25">
      <c r="A17" t="s">
        <v>26</v>
      </c>
      <c r="B17" t="s">
        <v>85</v>
      </c>
      <c r="C17">
        <v>-7.8310000000000005E-2</v>
      </c>
      <c r="D17">
        <v>0.14754</v>
      </c>
      <c r="G17" t="s">
        <v>11</v>
      </c>
      <c r="H17">
        <v>0.83599999999999997</v>
      </c>
      <c r="I17">
        <v>0.69899999999999995</v>
      </c>
      <c r="J17">
        <v>0.60299999999999998</v>
      </c>
      <c r="K17">
        <v>0.187</v>
      </c>
      <c r="L17">
        <v>3.5000000000000003E-2</v>
      </c>
      <c r="M17">
        <v>0.28199999999999997</v>
      </c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5">
      <c r="A18" t="s">
        <v>27</v>
      </c>
      <c r="B18" t="s">
        <v>85</v>
      </c>
      <c r="C18">
        <v>0.11548</v>
      </c>
      <c r="D18">
        <v>-6.3259999999999997E-2</v>
      </c>
      <c r="G18" t="s">
        <v>12</v>
      </c>
      <c r="H18">
        <v>-0.39200000000000002</v>
      </c>
      <c r="I18">
        <v>0.154</v>
      </c>
      <c r="J18">
        <v>-0.25900000000000001</v>
      </c>
      <c r="K18">
        <v>0.73899999999999999</v>
      </c>
      <c r="L18">
        <v>0.54600000000000004</v>
      </c>
      <c r="M18">
        <v>0.47399999999999998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5">
      <c r="A19" t="s">
        <v>28</v>
      </c>
      <c r="B19" t="s">
        <v>85</v>
      </c>
      <c r="C19">
        <v>7.1000000000000004E-3</v>
      </c>
      <c r="D19">
        <v>-3.6200000000000003E-2</v>
      </c>
      <c r="G19" t="s">
        <v>90</v>
      </c>
      <c r="H19">
        <v>-0.17599999999999999</v>
      </c>
      <c r="I19">
        <v>3.1E-2</v>
      </c>
      <c r="J19">
        <v>-0.16600000000000001</v>
      </c>
      <c r="K19">
        <v>0.61</v>
      </c>
      <c r="L19">
        <v>0.372</v>
      </c>
      <c r="M19">
        <v>0.23100000000000001</v>
      </c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5">
      <c r="A20" t="s">
        <v>29</v>
      </c>
      <c r="B20" t="s">
        <v>85</v>
      </c>
      <c r="C20">
        <v>0.55811999999999995</v>
      </c>
      <c r="D20">
        <v>-0.12461</v>
      </c>
      <c r="G20" t="s">
        <v>91</v>
      </c>
      <c r="H20">
        <v>0.20100000000000001</v>
      </c>
      <c r="I20">
        <v>4.1000000000000002E-2</v>
      </c>
      <c r="J20">
        <v>0.23400000000000001</v>
      </c>
      <c r="K20">
        <v>0.754</v>
      </c>
      <c r="L20" s="20">
        <v>0.56899999999999995</v>
      </c>
      <c r="M20">
        <v>0.35899999999999999</v>
      </c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5">
      <c r="A21" t="s">
        <v>30</v>
      </c>
      <c r="B21" t="s">
        <v>85</v>
      </c>
      <c r="C21">
        <v>2.2729300000000001</v>
      </c>
      <c r="D21">
        <v>-8.1409999999999996E-2</v>
      </c>
      <c r="G21" t="s">
        <v>15</v>
      </c>
      <c r="H21">
        <v>-0.81399999999999995</v>
      </c>
      <c r="I21">
        <v>0.66300000000000003</v>
      </c>
      <c r="J21">
        <v>-0.66400000000000003</v>
      </c>
      <c r="K21">
        <v>-0.17899999999999999</v>
      </c>
      <c r="L21">
        <v>3.2000000000000001E-2</v>
      </c>
      <c r="M21">
        <v>-0.13</v>
      </c>
    </row>
    <row r="22" spans="1:27" x14ac:dyDescent="0.25">
      <c r="A22" t="s">
        <v>18</v>
      </c>
      <c r="B22" t="s">
        <v>86</v>
      </c>
      <c r="C22">
        <v>-1.546E-2</v>
      </c>
      <c r="D22">
        <v>2.0974200000000001</v>
      </c>
      <c r="G22" t="s">
        <v>92</v>
      </c>
      <c r="H22">
        <v>-0.94299999999999995</v>
      </c>
      <c r="I22" s="20">
        <v>0.89</v>
      </c>
      <c r="J22">
        <v>-0.77</v>
      </c>
      <c r="K22">
        <v>-0.28899999999999998</v>
      </c>
      <c r="L22">
        <v>8.3000000000000004E-2</v>
      </c>
      <c r="M22">
        <v>-0.25600000000000001</v>
      </c>
    </row>
    <row r="23" spans="1:27" x14ac:dyDescent="0.25">
      <c r="A23" t="s">
        <v>21</v>
      </c>
      <c r="B23" t="s">
        <v>86</v>
      </c>
      <c r="C23">
        <v>-0.90495000000000003</v>
      </c>
      <c r="D23">
        <v>-0.16808999999999999</v>
      </c>
    </row>
    <row r="24" spans="1:27" x14ac:dyDescent="0.25">
      <c r="A24" t="s">
        <v>23</v>
      </c>
      <c r="B24" t="s">
        <v>86</v>
      </c>
      <c r="C24">
        <v>-1.0468599999999999</v>
      </c>
      <c r="D24">
        <v>-3.2559999999999999E-2</v>
      </c>
      <c r="G24" s="16" t="s">
        <v>106</v>
      </c>
      <c r="Q24" s="81" t="s">
        <v>97</v>
      </c>
      <c r="R24" s="82" t="s">
        <v>93</v>
      </c>
      <c r="S24" s="82" t="s">
        <v>94</v>
      </c>
    </row>
    <row r="25" spans="1:27" x14ac:dyDescent="0.25">
      <c r="A25" t="s">
        <v>24</v>
      </c>
      <c r="B25" t="s">
        <v>86</v>
      </c>
      <c r="C25">
        <v>-0.79893999999999998</v>
      </c>
      <c r="D25">
        <v>7.8759999999999997E-2</v>
      </c>
      <c r="H25" t="s">
        <v>107</v>
      </c>
      <c r="Q25" s="83" t="s">
        <v>190</v>
      </c>
      <c r="R25" s="85">
        <v>0.89</v>
      </c>
      <c r="S25" s="85"/>
    </row>
    <row r="26" spans="1:27" x14ac:dyDescent="0.25">
      <c r="A26" t="s">
        <v>25</v>
      </c>
      <c r="B26" t="s">
        <v>86</v>
      </c>
      <c r="C26">
        <v>-0.18698000000000001</v>
      </c>
      <c r="D26">
        <v>0.30824000000000001</v>
      </c>
      <c r="G26" t="s">
        <v>103</v>
      </c>
      <c r="H26" t="s">
        <v>104</v>
      </c>
      <c r="I26" t="s">
        <v>105</v>
      </c>
      <c r="Q26" s="83" t="s">
        <v>11</v>
      </c>
      <c r="R26" s="85">
        <v>0.69689999999999996</v>
      </c>
      <c r="S26" s="85"/>
    </row>
    <row r="27" spans="1:27" x14ac:dyDescent="0.25">
      <c r="A27" t="s">
        <v>26</v>
      </c>
      <c r="B27" t="s">
        <v>86</v>
      </c>
      <c r="C27">
        <v>-0.31951000000000002</v>
      </c>
      <c r="D27">
        <v>1.2242200000000001</v>
      </c>
      <c r="G27">
        <v>1</v>
      </c>
      <c r="H27">
        <v>0.67100000000000004</v>
      </c>
      <c r="I27">
        <v>0.67100000000000004</v>
      </c>
      <c r="Q27" s="83" t="s">
        <v>171</v>
      </c>
      <c r="R27" s="86">
        <v>0.66300000000000003</v>
      </c>
      <c r="S27" s="86"/>
    </row>
    <row r="28" spans="1:27" x14ac:dyDescent="0.25">
      <c r="A28" t="s">
        <v>27</v>
      </c>
      <c r="B28" t="s">
        <v>86</v>
      </c>
      <c r="C28">
        <v>0.53486999999999996</v>
      </c>
      <c r="D28">
        <v>5.3620000000000001E-2</v>
      </c>
      <c r="G28">
        <v>2</v>
      </c>
      <c r="H28">
        <v>0.29499999999999998</v>
      </c>
      <c r="I28">
        <v>0.96599999999999997</v>
      </c>
      <c r="Q28" s="83" t="s">
        <v>15</v>
      </c>
      <c r="R28" s="86">
        <v>0.66300000000000003</v>
      </c>
      <c r="S28" s="86"/>
    </row>
    <row r="29" spans="1:27" x14ac:dyDescent="0.25">
      <c r="A29" t="s">
        <v>28</v>
      </c>
      <c r="B29" t="s">
        <v>86</v>
      </c>
      <c r="C29">
        <v>0.90086999999999995</v>
      </c>
      <c r="D29">
        <v>0.56913999999999998</v>
      </c>
      <c r="Q29" s="83" t="s">
        <v>191</v>
      </c>
      <c r="R29" s="86"/>
      <c r="S29" s="86">
        <v>0.56899999999999995</v>
      </c>
    </row>
    <row r="30" spans="1:27" x14ac:dyDescent="0.25">
      <c r="A30" t="s">
        <v>29</v>
      </c>
      <c r="B30" t="s">
        <v>86</v>
      </c>
      <c r="C30">
        <v>-0.41472999999999999</v>
      </c>
      <c r="D30">
        <v>0.70069000000000004</v>
      </c>
      <c r="Q30" s="84" t="s">
        <v>257</v>
      </c>
      <c r="R30" s="87"/>
      <c r="S30" s="88">
        <v>0.54600000000000004</v>
      </c>
    </row>
    <row r="31" spans="1:27" x14ac:dyDescent="0.25">
      <c r="A31" t="s">
        <v>30</v>
      </c>
      <c r="B31" t="s">
        <v>86</v>
      </c>
      <c r="C31">
        <v>1.03067</v>
      </c>
      <c r="D31">
        <v>0.39737</v>
      </c>
    </row>
    <row r="32" spans="1:27" x14ac:dyDescent="0.25">
      <c r="A32" t="s">
        <v>18</v>
      </c>
      <c r="B32" t="s">
        <v>87</v>
      </c>
      <c r="C32">
        <v>-0.74848999999999999</v>
      </c>
      <c r="D32">
        <v>-0.54374</v>
      </c>
      <c r="G32" s="16" t="s">
        <v>119</v>
      </c>
      <c r="O32" s="16" t="s">
        <v>120</v>
      </c>
      <c r="P32" s="16" t="s">
        <v>101</v>
      </c>
      <c r="Q32" s="16" t="s">
        <v>122</v>
      </c>
      <c r="R32" s="16"/>
    </row>
    <row r="33" spans="1:18" x14ac:dyDescent="0.25">
      <c r="A33" t="s">
        <v>21</v>
      </c>
      <c r="B33" t="s">
        <v>87</v>
      </c>
      <c r="C33">
        <v>-0.85931999999999997</v>
      </c>
      <c r="D33">
        <v>-0.19706000000000001</v>
      </c>
      <c r="G33" s="16" t="s">
        <v>93</v>
      </c>
      <c r="O33" t="s">
        <v>108</v>
      </c>
      <c r="P33" s="19" t="s">
        <v>127</v>
      </c>
      <c r="Q33">
        <v>0.57984100000000005</v>
      </c>
    </row>
    <row r="34" spans="1:18" x14ac:dyDescent="0.25">
      <c r="A34" t="s">
        <v>23</v>
      </c>
      <c r="B34" t="s">
        <v>87</v>
      </c>
      <c r="C34">
        <v>-1.4593100000000001</v>
      </c>
      <c r="D34">
        <v>3.3169999999999998E-2</v>
      </c>
      <c r="G34" t="s">
        <v>111</v>
      </c>
      <c r="H34" t="s">
        <v>112</v>
      </c>
      <c r="I34" t="s">
        <v>113</v>
      </c>
      <c r="J34" t="s">
        <v>114</v>
      </c>
      <c r="K34" t="s">
        <v>115</v>
      </c>
      <c r="L34" t="s">
        <v>116</v>
      </c>
      <c r="O34" t="s">
        <v>109</v>
      </c>
      <c r="P34" s="19" t="s">
        <v>125</v>
      </c>
      <c r="Q34">
        <v>-2.5425E-2</v>
      </c>
    </row>
    <row r="35" spans="1:18" x14ac:dyDescent="0.25">
      <c r="A35" t="s">
        <v>24</v>
      </c>
      <c r="B35" t="s">
        <v>87</v>
      </c>
      <c r="C35">
        <v>-1.1090500000000001</v>
      </c>
      <c r="D35">
        <v>-6.7580000000000001E-2</v>
      </c>
      <c r="G35" t="s">
        <v>253</v>
      </c>
      <c r="H35">
        <v>1</v>
      </c>
      <c r="I35">
        <v>1</v>
      </c>
      <c r="J35">
        <v>36</v>
      </c>
      <c r="K35">
        <v>1.1014999999999999</v>
      </c>
      <c r="L35">
        <v>0.3009</v>
      </c>
      <c r="O35" t="s">
        <v>124</v>
      </c>
      <c r="P35" s="19" t="s">
        <v>126</v>
      </c>
      <c r="Q35">
        <v>-0.51881900000000003</v>
      </c>
    </row>
    <row r="36" spans="1:18" x14ac:dyDescent="0.25">
      <c r="A36" t="s">
        <v>25</v>
      </c>
      <c r="B36" t="s">
        <v>87</v>
      </c>
      <c r="C36">
        <v>-0.76241999999999999</v>
      </c>
      <c r="D36">
        <v>-7.2900000000000006E-2</v>
      </c>
      <c r="G36" t="s">
        <v>7</v>
      </c>
      <c r="H36">
        <v>4</v>
      </c>
      <c r="I36">
        <v>4</v>
      </c>
      <c r="J36">
        <v>36</v>
      </c>
      <c r="K36">
        <v>3.4478</v>
      </c>
      <c r="L36" s="20">
        <v>1.7500000000000002E-2</v>
      </c>
      <c r="O36" t="s">
        <v>123</v>
      </c>
      <c r="P36" s="19" t="s">
        <v>125</v>
      </c>
      <c r="Q36">
        <v>-0.122102</v>
      </c>
    </row>
    <row r="37" spans="1:18" x14ac:dyDescent="0.25">
      <c r="A37" t="s">
        <v>26</v>
      </c>
      <c r="B37" t="s">
        <v>87</v>
      </c>
      <c r="C37">
        <v>-0.1605</v>
      </c>
      <c r="D37">
        <v>0.1278</v>
      </c>
      <c r="G37" t="s">
        <v>118</v>
      </c>
      <c r="H37">
        <v>4</v>
      </c>
      <c r="I37">
        <v>4</v>
      </c>
      <c r="J37">
        <v>36</v>
      </c>
      <c r="K37">
        <v>6.4000000000000001E-2</v>
      </c>
      <c r="L37">
        <v>0.99209999999999998</v>
      </c>
      <c r="O37" t="s">
        <v>128</v>
      </c>
      <c r="P37" s="19" t="s">
        <v>125</v>
      </c>
      <c r="Q37">
        <v>8.6504999999999999E-2</v>
      </c>
    </row>
    <row r="38" spans="1:18" x14ac:dyDescent="0.25">
      <c r="A38" t="s">
        <v>27</v>
      </c>
      <c r="B38" t="s">
        <v>87</v>
      </c>
      <c r="C38">
        <v>-8.6370000000000002E-2</v>
      </c>
      <c r="D38">
        <v>0.10367</v>
      </c>
    </row>
    <row r="39" spans="1:18" x14ac:dyDescent="0.25">
      <c r="A39" t="s">
        <v>28</v>
      </c>
      <c r="B39" t="s">
        <v>87</v>
      </c>
      <c r="C39">
        <v>-0.12823000000000001</v>
      </c>
      <c r="D39">
        <v>-7.1059999999999998E-2</v>
      </c>
      <c r="G39" s="16" t="s">
        <v>94</v>
      </c>
      <c r="O39" s="16" t="s">
        <v>120</v>
      </c>
      <c r="P39" s="16" t="s">
        <v>102</v>
      </c>
      <c r="Q39" s="16" t="s">
        <v>122</v>
      </c>
      <c r="R39" s="16"/>
    </row>
    <row r="40" spans="1:18" x14ac:dyDescent="0.25">
      <c r="A40" t="s">
        <v>29</v>
      </c>
      <c r="B40" t="s">
        <v>87</v>
      </c>
      <c r="C40">
        <v>-0.15784999999999999</v>
      </c>
      <c r="D40">
        <v>1.5791500000000001</v>
      </c>
      <c r="G40" t="s">
        <v>111</v>
      </c>
      <c r="H40" t="s">
        <v>112</v>
      </c>
      <c r="I40" t="s">
        <v>113</v>
      </c>
      <c r="J40" t="s">
        <v>114</v>
      </c>
      <c r="K40" t="s">
        <v>115</v>
      </c>
      <c r="L40" t="s">
        <v>116</v>
      </c>
      <c r="O40" t="s">
        <v>108</v>
      </c>
      <c r="P40" s="19" t="s">
        <v>126</v>
      </c>
      <c r="Q40">
        <v>-0.39807599999999999</v>
      </c>
    </row>
    <row r="41" spans="1:18" x14ac:dyDescent="0.25">
      <c r="A41" t="s">
        <v>30</v>
      </c>
      <c r="B41" t="s">
        <v>87</v>
      </c>
      <c r="C41">
        <v>0.28334999999999999</v>
      </c>
      <c r="D41">
        <v>0.1318</v>
      </c>
      <c r="G41" t="s">
        <v>117</v>
      </c>
      <c r="H41">
        <v>1</v>
      </c>
      <c r="I41">
        <v>1</v>
      </c>
      <c r="J41">
        <v>36</v>
      </c>
      <c r="K41">
        <v>0.2276</v>
      </c>
      <c r="L41">
        <v>0.63619999999999999</v>
      </c>
      <c r="O41" t="s">
        <v>109</v>
      </c>
      <c r="P41" s="19" t="s">
        <v>126</v>
      </c>
      <c r="Q41">
        <v>-0.172262</v>
      </c>
    </row>
    <row r="42" spans="1:18" x14ac:dyDescent="0.25">
      <c r="A42" t="s">
        <v>18</v>
      </c>
      <c r="B42" t="s">
        <v>88</v>
      </c>
      <c r="C42">
        <v>0.31078</v>
      </c>
      <c r="D42">
        <v>-0.22206000000000001</v>
      </c>
      <c r="G42" t="s">
        <v>7</v>
      </c>
      <c r="H42">
        <v>4</v>
      </c>
      <c r="I42">
        <v>4</v>
      </c>
      <c r="J42">
        <v>36</v>
      </c>
      <c r="K42">
        <v>5.4630000000000001</v>
      </c>
      <c r="L42" s="20">
        <v>1.5E-3</v>
      </c>
      <c r="O42" t="s">
        <v>124</v>
      </c>
      <c r="P42" s="19" t="s">
        <v>125</v>
      </c>
      <c r="Q42">
        <v>0.102325</v>
      </c>
    </row>
    <row r="43" spans="1:18" x14ac:dyDescent="0.25">
      <c r="A43" t="s">
        <v>21</v>
      </c>
      <c r="B43" t="s">
        <v>88</v>
      </c>
      <c r="C43">
        <v>-1.06532</v>
      </c>
      <c r="D43">
        <v>-0.28192</v>
      </c>
      <c r="G43" t="s">
        <v>118</v>
      </c>
      <c r="H43">
        <v>4</v>
      </c>
      <c r="I43">
        <v>4</v>
      </c>
      <c r="J43">
        <v>36</v>
      </c>
      <c r="K43">
        <v>0.25359999999999999</v>
      </c>
      <c r="L43">
        <v>0.90549999999999997</v>
      </c>
      <c r="O43" t="s">
        <v>123</v>
      </c>
      <c r="P43" s="19" t="s">
        <v>129</v>
      </c>
      <c r="Q43">
        <v>0.52288100000000004</v>
      </c>
    </row>
    <row r="44" spans="1:18" x14ac:dyDescent="0.25">
      <c r="A44" t="s">
        <v>23</v>
      </c>
      <c r="B44" t="s">
        <v>88</v>
      </c>
      <c r="C44">
        <v>0.53273999999999999</v>
      </c>
      <c r="D44">
        <v>9.2490000000000003E-2</v>
      </c>
      <c r="O44" t="s">
        <v>128</v>
      </c>
      <c r="P44" s="19" t="s">
        <v>125</v>
      </c>
      <c r="Q44">
        <v>-5.4868E-2</v>
      </c>
    </row>
    <row r="45" spans="1:18" x14ac:dyDescent="0.25">
      <c r="A45" t="s">
        <v>24</v>
      </c>
      <c r="B45" t="s">
        <v>88</v>
      </c>
      <c r="C45">
        <v>-0.15590999999999999</v>
      </c>
      <c r="D45">
        <v>-0.12683</v>
      </c>
    </row>
    <row r="46" spans="1:18" x14ac:dyDescent="0.25">
      <c r="A46" t="s">
        <v>25</v>
      </c>
      <c r="B46" t="s">
        <v>88</v>
      </c>
      <c r="C46">
        <v>-0.48497000000000001</v>
      </c>
      <c r="D46">
        <v>-2.9329999999999998E-2</v>
      </c>
    </row>
    <row r="47" spans="1:18" x14ac:dyDescent="0.25">
      <c r="A47" t="s">
        <v>26</v>
      </c>
      <c r="B47" t="s">
        <v>88</v>
      </c>
      <c r="C47">
        <v>0.34598000000000001</v>
      </c>
      <c r="D47">
        <v>0.23143</v>
      </c>
    </row>
    <row r="48" spans="1:18" x14ac:dyDescent="0.25">
      <c r="A48" t="s">
        <v>27</v>
      </c>
      <c r="B48" t="s">
        <v>88</v>
      </c>
      <c r="C48">
        <v>0.30570999999999998</v>
      </c>
      <c r="D48">
        <v>3.9100000000000003E-3</v>
      </c>
    </row>
    <row r="49" spans="1:4" x14ac:dyDescent="0.25">
      <c r="A49" t="s">
        <v>28</v>
      </c>
      <c r="B49" t="s">
        <v>88</v>
      </c>
      <c r="C49">
        <v>4.0149999999999998E-2</v>
      </c>
      <c r="D49">
        <v>-9.0200000000000002E-2</v>
      </c>
    </row>
    <row r="50" spans="1:4" x14ac:dyDescent="0.25">
      <c r="A50" t="s">
        <v>29</v>
      </c>
      <c r="B50" t="s">
        <v>88</v>
      </c>
      <c r="C50">
        <v>-0.26351999999999998</v>
      </c>
      <c r="D50">
        <v>-0.16863</v>
      </c>
    </row>
    <row r="51" spans="1:4" x14ac:dyDescent="0.25">
      <c r="A51" t="s">
        <v>30</v>
      </c>
      <c r="B51" t="s">
        <v>88</v>
      </c>
      <c r="C51">
        <v>1.29941</v>
      </c>
      <c r="D51">
        <v>4.2459999999999998E-2</v>
      </c>
    </row>
  </sheetData>
  <sortState ref="O40:Q44">
    <sortCondition ref="O43:O47"/>
  </sortState>
  <mergeCells count="1">
    <mergeCell ref="Q16:V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C8" sqref="C8:J10"/>
    </sheetView>
  </sheetViews>
  <sheetFormatPr defaultRowHeight="15" x14ac:dyDescent="0.25"/>
  <cols>
    <col min="1" max="1" width="15.7109375" customWidth="1"/>
    <col min="2" max="2" width="26.140625" customWidth="1"/>
    <col min="11" max="11" width="7.85546875" customWidth="1"/>
  </cols>
  <sheetData>
    <row r="1" spans="1:25" ht="15.75" thickBot="1" x14ac:dyDescent="0.3">
      <c r="A1" s="16" t="s">
        <v>164</v>
      </c>
      <c r="K1" s="37"/>
    </row>
    <row r="2" spans="1:25" ht="60.75" thickBot="1" x14ac:dyDescent="0.3">
      <c r="C2" s="51" t="s">
        <v>9</v>
      </c>
      <c r="D2" s="52" t="s">
        <v>10</v>
      </c>
      <c r="E2" s="52" t="s">
        <v>11</v>
      </c>
      <c r="F2" s="52" t="s">
        <v>12</v>
      </c>
      <c r="G2" s="52" t="s">
        <v>13</v>
      </c>
      <c r="H2" s="52" t="s">
        <v>14</v>
      </c>
      <c r="I2" s="52" t="s">
        <v>15</v>
      </c>
      <c r="J2" s="53" t="s">
        <v>16</v>
      </c>
      <c r="K2" s="38"/>
      <c r="L2" s="43" t="s">
        <v>93</v>
      </c>
      <c r="M2" s="44" t="s">
        <v>94</v>
      </c>
      <c r="S2" s="23" t="s">
        <v>117</v>
      </c>
      <c r="T2" s="23" t="s">
        <v>7</v>
      </c>
      <c r="U2" s="23" t="s">
        <v>166</v>
      </c>
      <c r="V2" s="23" t="s">
        <v>167</v>
      </c>
      <c r="W2" s="23" t="s">
        <v>168</v>
      </c>
      <c r="X2" s="23" t="s">
        <v>169</v>
      </c>
      <c r="Y2" s="23" t="s">
        <v>170</v>
      </c>
    </row>
    <row r="3" spans="1:25" ht="17.25" x14ac:dyDescent="0.25">
      <c r="A3" t="s">
        <v>130</v>
      </c>
      <c r="B3" t="s">
        <v>147</v>
      </c>
      <c r="C3" s="24">
        <v>0.45953690000000003</v>
      </c>
      <c r="D3" s="36">
        <v>0.162491</v>
      </c>
      <c r="E3" s="36">
        <v>0.58220300000000003</v>
      </c>
      <c r="F3" s="36">
        <v>0.42127199999999998</v>
      </c>
      <c r="G3" s="36">
        <v>0.53333779999999997</v>
      </c>
      <c r="H3" s="36">
        <v>0.23849899999999999</v>
      </c>
      <c r="I3" s="36">
        <v>0.39921800000000002</v>
      </c>
      <c r="J3" s="25">
        <v>0.51229999999999998</v>
      </c>
      <c r="K3" s="36"/>
      <c r="L3" s="24">
        <v>0.54318599999999995</v>
      </c>
      <c r="M3" s="25">
        <v>0.34110000000000001</v>
      </c>
      <c r="S3" s="23" t="s">
        <v>19</v>
      </c>
      <c r="T3" s="23" t="s">
        <v>108</v>
      </c>
      <c r="U3" s="23">
        <v>5</v>
      </c>
      <c r="V3" s="23">
        <v>0.45256000000000002</v>
      </c>
      <c r="W3" s="23">
        <v>-0.40051399999999998</v>
      </c>
      <c r="X3" s="23">
        <v>0.2413661231</v>
      </c>
      <c r="Y3" s="23">
        <v>0.17627898450000001</v>
      </c>
    </row>
    <row r="4" spans="1:25" ht="17.25" x14ac:dyDescent="0.25">
      <c r="B4" t="s">
        <v>131</v>
      </c>
      <c r="C4" s="26">
        <v>0.33793600000000001</v>
      </c>
      <c r="D4" s="37">
        <v>-2.5950000000000001E-2</v>
      </c>
      <c r="E4" s="37">
        <v>0.48819899999999999</v>
      </c>
      <c r="F4" s="37">
        <v>0.29105799999999998</v>
      </c>
      <c r="G4" s="37">
        <v>0.42838799999999999</v>
      </c>
      <c r="H4" s="37">
        <v>6.7160999999999998E-2</v>
      </c>
      <c r="I4" s="37">
        <v>0.265042</v>
      </c>
      <c r="J4" s="27">
        <v>0.40256799999999998</v>
      </c>
      <c r="K4" s="37"/>
      <c r="L4" s="26">
        <v>0.44040200000000002</v>
      </c>
      <c r="M4" s="27">
        <v>0.19284799999999999</v>
      </c>
      <c r="S4" s="23" t="s">
        <v>19</v>
      </c>
      <c r="T4" s="23" t="s">
        <v>109</v>
      </c>
      <c r="U4" s="23">
        <v>5</v>
      </c>
      <c r="V4" s="23">
        <v>-0.16494</v>
      </c>
      <c r="W4" s="23">
        <v>-0.22282399999999999</v>
      </c>
      <c r="X4" s="23">
        <v>0.43503775319999999</v>
      </c>
      <c r="Y4" s="23">
        <v>0.1138850512</v>
      </c>
    </row>
    <row r="5" spans="1:25" x14ac:dyDescent="0.25">
      <c r="B5" t="s">
        <v>132</v>
      </c>
      <c r="C5" s="26">
        <v>5.6921210000000002</v>
      </c>
      <c r="D5" s="37">
        <v>2.4628999999999999</v>
      </c>
      <c r="E5" s="37">
        <v>3.3011590000000002</v>
      </c>
      <c r="F5" s="37">
        <v>2.1892939999999999</v>
      </c>
      <c r="G5" s="37">
        <v>1.7150570000000001</v>
      </c>
      <c r="H5" s="37">
        <v>1.5397510000000001</v>
      </c>
      <c r="I5" s="37">
        <v>1.9444478999999999</v>
      </c>
      <c r="J5" s="27">
        <v>6.1181089999999996</v>
      </c>
      <c r="K5" s="37"/>
      <c r="L5" s="26">
        <v>0.67503599999999997</v>
      </c>
      <c r="M5" s="27">
        <v>0.46624199999999999</v>
      </c>
      <c r="S5" s="23" t="s">
        <v>19</v>
      </c>
      <c r="T5" s="23" t="s">
        <v>124</v>
      </c>
      <c r="U5" s="23">
        <v>5</v>
      </c>
      <c r="V5" s="23">
        <v>-0.64288800000000001</v>
      </c>
      <c r="W5" s="23">
        <v>0.21987000000000001</v>
      </c>
      <c r="X5" s="23">
        <v>0.2486924516</v>
      </c>
      <c r="Y5" s="23">
        <v>0.35810724329999999</v>
      </c>
    </row>
    <row r="6" spans="1:25" x14ac:dyDescent="0.25">
      <c r="A6" t="s">
        <v>133</v>
      </c>
      <c r="B6" t="s">
        <v>134</v>
      </c>
      <c r="C6" s="26">
        <v>15.381</v>
      </c>
      <c r="D6" s="37">
        <v>0.42599999999999999</v>
      </c>
      <c r="E6" s="37">
        <v>48.66</v>
      </c>
      <c r="F6" s="37">
        <v>0</v>
      </c>
      <c r="G6" s="37">
        <v>8.5670000000000002</v>
      </c>
      <c r="H6" s="37">
        <v>10.451000000000001</v>
      </c>
      <c r="I6" s="37">
        <v>20.687999999999999</v>
      </c>
      <c r="J6" s="27">
        <v>39.640999999999998</v>
      </c>
      <c r="K6" s="37"/>
      <c r="L6" s="26">
        <v>38.338999999999999</v>
      </c>
      <c r="M6" s="27">
        <v>0</v>
      </c>
      <c r="S6" s="23" t="s">
        <v>19</v>
      </c>
      <c r="T6" s="23" t="s">
        <v>123</v>
      </c>
      <c r="U6" s="23">
        <v>5</v>
      </c>
      <c r="V6" s="23">
        <v>-0.225832</v>
      </c>
      <c r="W6" s="23">
        <v>0.62548199999999998</v>
      </c>
      <c r="X6" s="23">
        <v>0.25828306369999998</v>
      </c>
      <c r="Y6" s="23">
        <v>0.38941915890000001</v>
      </c>
    </row>
    <row r="7" spans="1:25" x14ac:dyDescent="0.25">
      <c r="B7" t="s">
        <v>135</v>
      </c>
      <c r="C7" s="26">
        <v>84.619</v>
      </c>
      <c r="D7" s="37">
        <v>99.573999999999998</v>
      </c>
      <c r="E7" s="37">
        <v>51.34</v>
      </c>
      <c r="F7" s="37">
        <v>100</v>
      </c>
      <c r="G7" s="37">
        <v>91.433000000000007</v>
      </c>
      <c r="H7" s="37">
        <v>89.549000000000007</v>
      </c>
      <c r="I7" s="37">
        <v>79.311999999999998</v>
      </c>
      <c r="J7" s="27">
        <v>60.359000000000002</v>
      </c>
      <c r="K7" s="37"/>
      <c r="L7" s="26">
        <v>61.661000000000001</v>
      </c>
      <c r="M7" s="27">
        <v>100</v>
      </c>
      <c r="S7" s="23" t="s">
        <v>19</v>
      </c>
      <c r="T7" s="23" t="s">
        <v>110</v>
      </c>
      <c r="U7" s="23">
        <v>5</v>
      </c>
      <c r="V7" s="23">
        <v>8.0147999999999997E-2</v>
      </c>
      <c r="W7" s="23">
        <v>-6.4724000000000004E-2</v>
      </c>
      <c r="X7" s="23">
        <v>0.1931806023</v>
      </c>
      <c r="Y7" s="23">
        <v>5.7545928099999998E-2</v>
      </c>
    </row>
    <row r="8" spans="1:25" x14ac:dyDescent="0.25">
      <c r="A8" t="s">
        <v>136</v>
      </c>
      <c r="B8" t="s">
        <v>138</v>
      </c>
      <c r="C8" s="39">
        <v>0.2994</v>
      </c>
      <c r="D8" s="39">
        <v>0.22059999999999999</v>
      </c>
      <c r="E8" s="39">
        <v>0.12130000000000001</v>
      </c>
      <c r="F8" s="39">
        <v>0.55969999999999998</v>
      </c>
      <c r="G8" s="39">
        <v>8.5900000000000004E-2</v>
      </c>
      <c r="H8" s="39">
        <v>0.4677</v>
      </c>
      <c r="I8" s="39">
        <v>0.95089999999999997</v>
      </c>
      <c r="J8" s="39">
        <v>0.41049999999999998</v>
      </c>
      <c r="K8" s="39"/>
      <c r="L8" s="28">
        <v>0.3009</v>
      </c>
      <c r="M8" s="29">
        <v>0.63619999999999999</v>
      </c>
      <c r="S8" s="23" t="s">
        <v>22</v>
      </c>
      <c r="T8" s="23" t="s">
        <v>108</v>
      </c>
      <c r="U8" s="23">
        <v>5</v>
      </c>
      <c r="V8" s="23">
        <v>0.70712200000000003</v>
      </c>
      <c r="W8" s="23">
        <v>-0.39563799999999999</v>
      </c>
      <c r="X8" s="23">
        <v>0.59417410100000001</v>
      </c>
      <c r="Y8" s="23">
        <v>0.14470079299999999</v>
      </c>
    </row>
    <row r="9" spans="1:25" x14ac:dyDescent="0.25">
      <c r="B9" t="s">
        <v>139</v>
      </c>
      <c r="C9" s="69">
        <v>2.7000000000000001E-3</v>
      </c>
      <c r="D9" s="39">
        <v>0.43</v>
      </c>
      <c r="E9" s="39">
        <v>0.20619999999999999</v>
      </c>
      <c r="F9" s="69">
        <v>1E-4</v>
      </c>
      <c r="G9" s="69">
        <v>1E-4</v>
      </c>
      <c r="H9" s="39">
        <v>0.42520000000000002</v>
      </c>
      <c r="I9" s="69">
        <v>4.65E-2</v>
      </c>
      <c r="J9" s="39">
        <v>0.13880000000000001</v>
      </c>
      <c r="K9" s="39"/>
      <c r="L9" s="30">
        <v>1.7500000000000002E-2</v>
      </c>
      <c r="M9" s="31">
        <v>1.5E-3</v>
      </c>
      <c r="S9" s="23" t="s">
        <v>22</v>
      </c>
      <c r="T9" s="23" t="s">
        <v>109</v>
      </c>
      <c r="U9" s="23">
        <v>5</v>
      </c>
      <c r="V9" s="23">
        <v>0.11409</v>
      </c>
      <c r="W9" s="23">
        <v>-0.1217</v>
      </c>
      <c r="X9" s="23">
        <v>0.57280876930000002</v>
      </c>
      <c r="Y9" s="23">
        <v>9.7854682700000001E-2</v>
      </c>
    </row>
    <row r="10" spans="1:25" x14ac:dyDescent="0.25">
      <c r="B10" t="s">
        <v>140</v>
      </c>
      <c r="C10" s="39">
        <v>0.90700000000000003</v>
      </c>
      <c r="D10" s="39">
        <v>0.75119999999999998</v>
      </c>
      <c r="E10" s="39">
        <v>0.98070000000000002</v>
      </c>
      <c r="F10" s="39">
        <v>0.86960000000000004</v>
      </c>
      <c r="G10" s="39">
        <v>0.43709999999999999</v>
      </c>
      <c r="H10" s="39">
        <v>0.96940000000000004</v>
      </c>
      <c r="I10" s="39">
        <v>0.96489999999999998</v>
      </c>
      <c r="J10" s="39">
        <v>0.97299999999999998</v>
      </c>
      <c r="K10" s="39"/>
      <c r="L10" s="28">
        <v>0.99209999999999998</v>
      </c>
      <c r="M10" s="29">
        <v>0.90549999999999997</v>
      </c>
      <c r="S10" s="23" t="s">
        <v>22</v>
      </c>
      <c r="T10" s="23" t="s">
        <v>124</v>
      </c>
      <c r="U10" s="23">
        <v>5</v>
      </c>
      <c r="V10" s="23">
        <v>-0.39474999999999999</v>
      </c>
      <c r="W10" s="23">
        <v>-1.5219999999999999E-2</v>
      </c>
      <c r="X10" s="23">
        <v>0.25610304150000002</v>
      </c>
      <c r="Y10" s="23">
        <v>6.3637670300000004E-2</v>
      </c>
    </row>
    <row r="11" spans="1:25" x14ac:dyDescent="0.25">
      <c r="K11" s="37"/>
      <c r="L11" s="26"/>
      <c r="M11" s="27"/>
      <c r="S11" s="23" t="s">
        <v>22</v>
      </c>
      <c r="T11" s="23" t="s">
        <v>123</v>
      </c>
      <c r="U11" s="23">
        <v>5</v>
      </c>
      <c r="V11" s="23">
        <v>-1.8371999999999999E-2</v>
      </c>
      <c r="W11" s="23">
        <v>0.42027999999999999</v>
      </c>
      <c r="X11" s="23">
        <v>0.41421528340000002</v>
      </c>
      <c r="Y11" s="23">
        <v>0.23788850950000001</v>
      </c>
    </row>
    <row r="12" spans="1:25" x14ac:dyDescent="0.25">
      <c r="A12" s="16" t="s">
        <v>146</v>
      </c>
      <c r="K12" s="37"/>
      <c r="L12" s="26"/>
      <c r="M12" s="27"/>
      <c r="S12" s="23" t="s">
        <v>22</v>
      </c>
      <c r="T12" s="23" t="s">
        <v>110</v>
      </c>
      <c r="U12" s="23">
        <v>5</v>
      </c>
      <c r="V12" s="23">
        <v>9.2862E-2</v>
      </c>
      <c r="W12" s="23">
        <v>-4.5012000000000003E-2</v>
      </c>
      <c r="X12" s="23">
        <v>0.38248388239999997</v>
      </c>
      <c r="Y12" s="23">
        <v>8.6293994900000004E-2</v>
      </c>
    </row>
    <row r="13" spans="1:25" x14ac:dyDescent="0.25">
      <c r="B13" t="s">
        <v>141</v>
      </c>
      <c r="C13" s="19" t="s">
        <v>129</v>
      </c>
      <c r="D13" s="19"/>
      <c r="E13" s="19"/>
      <c r="F13" s="19" t="s">
        <v>126</v>
      </c>
      <c r="G13" s="22" t="s">
        <v>148</v>
      </c>
      <c r="H13" s="19"/>
      <c r="I13" s="19" t="s">
        <v>126</v>
      </c>
      <c r="K13" s="37"/>
      <c r="L13" s="32" t="s">
        <v>129</v>
      </c>
      <c r="M13" s="33" t="s">
        <v>126</v>
      </c>
    </row>
    <row r="14" spans="1:25" x14ac:dyDescent="0.25">
      <c r="B14" t="s">
        <v>142</v>
      </c>
      <c r="C14" s="19" t="s">
        <v>125</v>
      </c>
      <c r="D14" s="19"/>
      <c r="E14" s="19"/>
      <c r="F14" s="19" t="s">
        <v>126</v>
      </c>
      <c r="G14" s="22" t="s">
        <v>125</v>
      </c>
      <c r="H14" s="19"/>
      <c r="I14" s="19" t="s">
        <v>125</v>
      </c>
      <c r="K14" s="37"/>
      <c r="L14" s="32" t="s">
        <v>125</v>
      </c>
      <c r="M14" s="33" t="s">
        <v>126</v>
      </c>
    </row>
    <row r="15" spans="1:25" x14ac:dyDescent="0.25">
      <c r="B15" t="s">
        <v>143</v>
      </c>
      <c r="C15" s="19" t="s">
        <v>126</v>
      </c>
      <c r="D15" s="19"/>
      <c r="E15" s="19"/>
      <c r="F15" s="19" t="s">
        <v>129</v>
      </c>
      <c r="G15" s="19" t="s">
        <v>149</v>
      </c>
      <c r="H15" s="19"/>
      <c r="I15" s="19" t="s">
        <v>127</v>
      </c>
      <c r="K15" s="37"/>
      <c r="L15" s="32" t="s">
        <v>126</v>
      </c>
      <c r="M15" s="33" t="s">
        <v>125</v>
      </c>
    </row>
    <row r="16" spans="1:25" x14ac:dyDescent="0.25">
      <c r="B16" t="s">
        <v>144</v>
      </c>
      <c r="C16" s="19" t="s">
        <v>126</v>
      </c>
      <c r="D16" s="19"/>
      <c r="E16" s="19"/>
      <c r="F16" s="19" t="s">
        <v>129</v>
      </c>
      <c r="G16" s="19" t="s">
        <v>125</v>
      </c>
      <c r="H16" s="19"/>
      <c r="I16" s="19" t="s">
        <v>125</v>
      </c>
      <c r="K16" s="37"/>
      <c r="L16" s="32" t="s">
        <v>125</v>
      </c>
      <c r="M16" s="33" t="s">
        <v>127</v>
      </c>
    </row>
    <row r="17" spans="1:13" ht="15.75" thickBot="1" x14ac:dyDescent="0.3">
      <c r="B17" t="s">
        <v>145</v>
      </c>
      <c r="C17" s="19" t="s">
        <v>129</v>
      </c>
      <c r="D17" s="19"/>
      <c r="E17" s="19"/>
      <c r="F17" s="19" t="s">
        <v>125</v>
      </c>
      <c r="G17" s="19" t="s">
        <v>150</v>
      </c>
      <c r="H17" s="19"/>
      <c r="I17" s="19" t="s">
        <v>125</v>
      </c>
      <c r="K17" s="37"/>
      <c r="L17" s="34" t="s">
        <v>125</v>
      </c>
      <c r="M17" s="35" t="s">
        <v>125</v>
      </c>
    </row>
    <row r="18" spans="1:13" x14ac:dyDescent="0.25">
      <c r="K18" s="37"/>
    </row>
    <row r="19" spans="1:13" s="21" customFormat="1" ht="15.75" thickBot="1" x14ac:dyDescent="0.3">
      <c r="C19" t="s">
        <v>165</v>
      </c>
      <c r="K19" s="45"/>
    </row>
    <row r="20" spans="1:13" ht="15.75" thickBot="1" x14ac:dyDescent="0.3">
      <c r="A20" s="16" t="s">
        <v>161</v>
      </c>
      <c r="C20" s="40" t="s">
        <v>9</v>
      </c>
      <c r="D20" s="41" t="s">
        <v>10</v>
      </c>
      <c r="E20" s="41" t="s">
        <v>11</v>
      </c>
      <c r="F20" s="41" t="s">
        <v>12</v>
      </c>
      <c r="G20" s="41" t="s">
        <v>13</v>
      </c>
      <c r="H20" s="41" t="s">
        <v>14</v>
      </c>
      <c r="I20" s="41" t="s">
        <v>15</v>
      </c>
      <c r="J20" s="42" t="s">
        <v>16</v>
      </c>
      <c r="K20" s="37"/>
      <c r="L20" s="47" t="s">
        <v>152</v>
      </c>
    </row>
    <row r="21" spans="1:13" x14ac:dyDescent="0.25">
      <c r="B21" s="16" t="s">
        <v>156</v>
      </c>
      <c r="C21" s="20" t="s">
        <v>158</v>
      </c>
      <c r="D21" s="20"/>
      <c r="E21" s="20"/>
      <c r="F21" s="20" t="s">
        <v>151</v>
      </c>
      <c r="G21" s="20" t="s">
        <v>151</v>
      </c>
      <c r="H21" s="20"/>
      <c r="I21" s="20"/>
      <c r="J21" s="20"/>
      <c r="L21" s="47" t="s">
        <v>159</v>
      </c>
    </row>
    <row r="22" spans="1:13" x14ac:dyDescent="0.25">
      <c r="B22" s="16" t="s">
        <v>154</v>
      </c>
      <c r="C22" s="20"/>
      <c r="D22" s="20"/>
      <c r="E22" s="20"/>
      <c r="F22" s="48" t="s">
        <v>151</v>
      </c>
      <c r="G22" s="48" t="s">
        <v>151</v>
      </c>
      <c r="H22" s="20"/>
      <c r="I22" s="20"/>
      <c r="J22" s="20"/>
      <c r="L22" s="50" t="s">
        <v>153</v>
      </c>
      <c r="M22" t="s">
        <v>160</v>
      </c>
    </row>
    <row r="23" spans="1:13" x14ac:dyDescent="0.25">
      <c r="B23" s="16" t="s">
        <v>155</v>
      </c>
      <c r="C23" s="20" t="s">
        <v>158</v>
      </c>
      <c r="D23" s="20"/>
      <c r="E23" s="20"/>
      <c r="F23" s="20" t="s">
        <v>157</v>
      </c>
      <c r="G23" s="48" t="s">
        <v>151</v>
      </c>
      <c r="H23" s="20"/>
      <c r="I23" s="20" t="s">
        <v>151</v>
      </c>
      <c r="J23" s="20"/>
      <c r="L23" s="19" t="s">
        <v>159</v>
      </c>
    </row>
    <row r="26" spans="1:13" ht="15.75" thickBot="1" x14ac:dyDescent="0.3">
      <c r="A26" s="16" t="s">
        <v>162</v>
      </c>
    </row>
    <row r="27" spans="1:13" ht="15.75" thickBot="1" x14ac:dyDescent="0.3">
      <c r="A27" t="s">
        <v>163</v>
      </c>
      <c r="C27" s="40" t="s">
        <v>9</v>
      </c>
      <c r="D27" s="41" t="s">
        <v>10</v>
      </c>
      <c r="E27" s="41" t="s">
        <v>11</v>
      </c>
      <c r="F27" s="41" t="s">
        <v>12</v>
      </c>
      <c r="G27" s="41" t="s">
        <v>13</v>
      </c>
      <c r="H27" s="41" t="s">
        <v>14</v>
      </c>
      <c r="I27" s="41" t="s">
        <v>15</v>
      </c>
      <c r="J27" s="42" t="s">
        <v>16</v>
      </c>
    </row>
    <row r="28" spans="1:13" x14ac:dyDescent="0.25">
      <c r="A28" t="s">
        <v>136</v>
      </c>
      <c r="B28" t="s">
        <v>138</v>
      </c>
      <c r="C28" s="19"/>
      <c r="D28" s="19"/>
      <c r="E28" s="19"/>
      <c r="F28" s="19"/>
      <c r="G28" s="19"/>
      <c r="H28" s="19"/>
      <c r="I28" s="19"/>
      <c r="J28" s="19"/>
      <c r="K28" s="19"/>
    </row>
    <row r="29" spans="1:13" x14ac:dyDescent="0.25">
      <c r="B29" t="s">
        <v>139</v>
      </c>
      <c r="C29" s="54">
        <v>5.4199999999999998E-2</v>
      </c>
      <c r="D29" s="19"/>
      <c r="E29" s="49">
        <v>3.9E-2</v>
      </c>
      <c r="F29" s="54">
        <v>7.8299999999999995E-2</v>
      </c>
      <c r="G29" s="49">
        <v>1.1299999999999999E-2</v>
      </c>
      <c r="H29" s="19"/>
      <c r="I29" s="49">
        <v>1.2120000000000001E-2</v>
      </c>
      <c r="J29" s="54">
        <v>8.1799999999999998E-2</v>
      </c>
      <c r="K29" s="19"/>
    </row>
    <row r="30" spans="1:13" x14ac:dyDescent="0.25">
      <c r="B30" t="s">
        <v>140</v>
      </c>
      <c r="C30" s="19"/>
      <c r="D30" s="19"/>
      <c r="E30" s="19"/>
      <c r="F30" s="19"/>
      <c r="G30" s="19"/>
      <c r="H30" s="19"/>
      <c r="I30" s="19"/>
      <c r="J30" s="19"/>
      <c r="K30" s="19"/>
    </row>
    <row r="31" spans="1:13" x14ac:dyDescent="0.25">
      <c r="C31" s="19"/>
      <c r="D31" s="19"/>
      <c r="E31" s="19"/>
      <c r="F31" s="19"/>
      <c r="G31" s="19"/>
      <c r="H31" s="19"/>
      <c r="I31" s="19"/>
      <c r="J31" s="19"/>
      <c r="K31" s="19"/>
    </row>
    <row r="32" spans="1:13" x14ac:dyDescent="0.25">
      <c r="B32" t="s">
        <v>143</v>
      </c>
      <c r="C32" s="19"/>
      <c r="D32" s="19"/>
      <c r="E32" s="22" t="s">
        <v>126</v>
      </c>
      <c r="F32" s="19"/>
      <c r="G32" s="22" t="s">
        <v>126</v>
      </c>
      <c r="H32" s="19"/>
      <c r="I32" s="22" t="s">
        <v>129</v>
      </c>
      <c r="J32" s="19"/>
      <c r="K32" s="19"/>
    </row>
    <row r="33" spans="2:11" x14ac:dyDescent="0.25">
      <c r="B33" t="s">
        <v>144</v>
      </c>
      <c r="C33" s="19"/>
      <c r="D33" s="19"/>
      <c r="E33" s="22" t="s">
        <v>129</v>
      </c>
      <c r="F33" s="19"/>
      <c r="G33" s="22" t="s">
        <v>129</v>
      </c>
      <c r="H33" s="19"/>
      <c r="I33" s="19" t="s">
        <v>125</v>
      </c>
      <c r="J33" s="19"/>
      <c r="K33" s="19"/>
    </row>
    <row r="34" spans="2:11" x14ac:dyDescent="0.25">
      <c r="B34" t="s">
        <v>145</v>
      </c>
      <c r="C34" s="19"/>
      <c r="D34" s="19"/>
      <c r="E34" s="22" t="s">
        <v>125</v>
      </c>
      <c r="F34" s="19"/>
      <c r="G34" s="55" t="s">
        <v>125</v>
      </c>
      <c r="H34" s="19"/>
      <c r="I34" s="22" t="s">
        <v>126</v>
      </c>
      <c r="J34" s="19"/>
      <c r="K34" s="1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"/>
  <sheetViews>
    <sheetView zoomScale="50" zoomScaleNormal="50" workbookViewId="0">
      <selection activeCell="AJ69" sqref="AJ69"/>
    </sheetView>
  </sheetViews>
  <sheetFormatPr defaultRowHeight="15" x14ac:dyDescent="0.25"/>
  <sheetData>
    <row r="19" s="21" customForma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K43" sqref="K43"/>
    </sheetView>
  </sheetViews>
  <sheetFormatPr defaultRowHeight="15" x14ac:dyDescent="0.25"/>
  <sheetData>
    <row r="1" spans="1:9" x14ac:dyDescent="0.25">
      <c r="A1" s="16" t="s">
        <v>183</v>
      </c>
    </row>
    <row r="2" spans="1:9" x14ac:dyDescent="0.25">
      <c r="C2" t="s">
        <v>172</v>
      </c>
      <c r="D2" t="s">
        <v>173</v>
      </c>
      <c r="E2" t="s">
        <v>174</v>
      </c>
      <c r="F2" t="s">
        <v>175</v>
      </c>
      <c r="G2" t="s">
        <v>116</v>
      </c>
      <c r="I2" t="s">
        <v>178</v>
      </c>
    </row>
    <row r="3" spans="1:9" x14ac:dyDescent="0.25">
      <c r="A3" s="16" t="s">
        <v>171</v>
      </c>
      <c r="B3" t="s">
        <v>177</v>
      </c>
      <c r="C3">
        <v>1</v>
      </c>
      <c r="D3">
        <v>406.2373</v>
      </c>
      <c r="E3">
        <v>406.23700000000002</v>
      </c>
      <c r="F3">
        <v>10.614599999999999</v>
      </c>
      <c r="G3" s="20">
        <v>2.0999999999999999E-3</v>
      </c>
      <c r="I3" t="s">
        <v>179</v>
      </c>
    </row>
    <row r="4" spans="1:9" x14ac:dyDescent="0.25">
      <c r="B4" t="s">
        <v>176</v>
      </c>
      <c r="C4">
        <v>48</v>
      </c>
      <c r="D4">
        <v>1837.0401999999999</v>
      </c>
      <c r="E4">
        <v>38.271999999999998</v>
      </c>
    </row>
    <row r="6" spans="1:9" x14ac:dyDescent="0.25">
      <c r="A6" s="16" t="s">
        <v>12</v>
      </c>
      <c r="B6" t="s">
        <v>177</v>
      </c>
      <c r="C6">
        <v>1</v>
      </c>
      <c r="D6">
        <v>48.2393</v>
      </c>
      <c r="E6">
        <v>48.289299999999997</v>
      </c>
      <c r="F6">
        <v>7.8038999999999996</v>
      </c>
      <c r="G6" s="20">
        <v>7.4999999999999997E-3</v>
      </c>
      <c r="I6" t="s">
        <v>180</v>
      </c>
    </row>
    <row r="7" spans="1:9" x14ac:dyDescent="0.25">
      <c r="B7" t="s">
        <v>176</v>
      </c>
      <c r="C7">
        <v>48</v>
      </c>
      <c r="D7">
        <v>297.01772</v>
      </c>
      <c r="E7">
        <v>6.1879</v>
      </c>
    </row>
    <row r="9" spans="1:9" x14ac:dyDescent="0.25">
      <c r="A9" s="16" t="s">
        <v>181</v>
      </c>
      <c r="C9">
        <v>1</v>
      </c>
      <c r="D9">
        <v>43.164160000000003</v>
      </c>
      <c r="E9">
        <v>43.164200000000001</v>
      </c>
      <c r="F9">
        <v>10.528700000000001</v>
      </c>
      <c r="G9" s="20">
        <v>2.0999999999999999E-3</v>
      </c>
      <c r="I9" t="s">
        <v>182</v>
      </c>
    </row>
    <row r="10" spans="1:9" x14ac:dyDescent="0.25">
      <c r="C10">
        <v>48</v>
      </c>
      <c r="D10">
        <v>196.78428</v>
      </c>
      <c r="E10">
        <v>4.0997000000000003</v>
      </c>
    </row>
    <row r="12" spans="1:9" x14ac:dyDescent="0.25">
      <c r="A12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dwp2013 norm %</vt:lpstr>
      <vt:lpstr>dwp2013 norm % change in FTICR</vt:lpstr>
      <vt:lpstr>Pre v Strepto norm%</vt:lpstr>
      <vt:lpstr>Pre v Cellvibrio norm%</vt:lpstr>
      <vt:lpstr>Pre v Tricho norm%</vt:lpstr>
      <vt:lpstr>NMS Results norm%</vt:lpstr>
      <vt:lpstr>REML Results</vt:lpstr>
      <vt:lpstr>REML Figures</vt:lpstr>
      <vt:lpstr>Pre v Post (sum) Results</vt:lpstr>
      <vt:lpstr>NMS normalized Figures II</vt:lpstr>
      <vt:lpstr>NMS normalized Figures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2015-05-18T15:35:46Z</dcterms:created>
  <dcterms:modified xsi:type="dcterms:W3CDTF">2015-06-05T22:17:25Z</dcterms:modified>
</cp:coreProperties>
</file>