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<sst xmlns="http://schemas.openxmlformats.org/spreadsheetml/2006/main" count="38" uniqueCount="20">
  <si>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</si>
  <si>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</si>
  <si>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</si>
  <si>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</si>
  <si>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</si>
  <si>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</si>
  <si>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</si>
  <si>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</si>
  <si>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</si>
  <si>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</si>
  <si>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</si>
  <si>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</si>
  <si>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</si>
  <si>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</si>
  <si>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</si>
  <si>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</si>
  <si>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</si>
  <si>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</si>
  <si>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</si>
  <si>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Gauge Station #22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</si>
</sst>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1.2704864864864973E-2</c:v>
                </c:pt>
                <c:pt idx="21">
                  <c:v>3.6282162162162471E-2</c:v>
                </c:pt>
                <c:pt idx="22">
                  <c:v>8.6653693693694439E-2</c:v>
                </c:pt>
                <c:pt idx="23">
                  <c:v>0.18703027027027186</c:v>
                </c:pt>
                <c:pt idx="24">
                  <c:v>0.33423567567567847</c:v>
                </c:pt>
                <c:pt idx="25">
                  <c:v>0.47973081081081487</c:v>
                </c:pt>
                <c:pt idx="26">
                  <c:v>0.54740864864865324</c:v>
                </c:pt>
                <c:pt idx="27">
                  <c:v>0.50216792792793219</c:v>
                </c:pt>
                <c:pt idx="28">
                  <c:v>0.38212324324324654</c:v>
                </c:pt>
                <c:pt idx="29">
                  <c:v>0.25324216216216433</c:v>
                </c:pt>
                <c:pt idx="30">
                  <c:v>0.1552273873873887</c:v>
                </c:pt>
                <c:pt idx="31">
                  <c:v>9.3983423423424237E-2</c:v>
                </c:pt>
                <c:pt idx="32">
                  <c:v>5.9859459459459967E-2</c:v>
                </c:pt>
                <c:pt idx="33">
                  <c:v>4.2390270270270626E-2</c:v>
                </c:pt>
                <c:pt idx="34">
                  <c:v>3.4531171171171458E-2</c:v>
                </c:pt>
                <c:pt idx="35">
                  <c:v>3.2902342342342628E-2</c:v>
                </c:pt>
                <c:pt idx="36">
                  <c:v>3.6485765765766072E-2</c:v>
                </c:pt>
                <c:pt idx="37">
                  <c:v>4.5770090090090483E-2</c:v>
                </c:pt>
                <c:pt idx="38">
                  <c:v>6.2261981981982517E-2</c:v>
                </c:pt>
                <c:pt idx="39">
                  <c:v>8.7386666666667404E-2</c:v>
                </c:pt>
                <c:pt idx="40">
                  <c:v>0.1208183783783794</c:v>
                </c:pt>
                <c:pt idx="41">
                  <c:v>0.15889225225225359</c:v>
                </c:pt>
                <c:pt idx="42">
                  <c:v>0.19533729729729898</c:v>
                </c:pt>
                <c:pt idx="43">
                  <c:v>0.22441189189189381</c:v>
                </c:pt>
                <c:pt idx="44">
                  <c:v>0.24469081081081287</c:v>
                </c:pt>
                <c:pt idx="45">
                  <c:v>0.25910594594594816</c:v>
                </c:pt>
                <c:pt idx="46">
                  <c:v>0.27282882882883119</c:v>
                </c:pt>
                <c:pt idx="47">
                  <c:v>0.29062378378378628</c:v>
                </c:pt>
                <c:pt idx="48">
                  <c:v>0.3155855855855883</c:v>
                </c:pt>
                <c:pt idx="49">
                  <c:v>0.34869153153153454</c:v>
                </c:pt>
                <c:pt idx="50">
                  <c:v>0.38745765765766099</c:v>
                </c:pt>
                <c:pt idx="51">
                  <c:v>0.43041801801802171</c:v>
                </c:pt>
                <c:pt idx="52">
                  <c:v>0.47830558558558967</c:v>
                </c:pt>
                <c:pt idx="53">
                  <c:v>0.51910774774775215</c:v>
                </c:pt>
                <c:pt idx="54">
                  <c:v>0.53950882882883344</c:v>
                </c:pt>
                <c:pt idx="55">
                  <c:v>0.53217909909910355</c:v>
                </c:pt>
                <c:pt idx="56">
                  <c:v>0.498543783783788</c:v>
                </c:pt>
                <c:pt idx="57">
                  <c:v>0.44682846846847235</c:v>
                </c:pt>
                <c:pt idx="58">
                  <c:v>0.38823135135135473</c:v>
                </c:pt>
                <c:pt idx="59">
                  <c:v>0.33236252252252535</c:v>
                </c:pt>
                <c:pt idx="60">
                  <c:v>0.28594090090090335</c:v>
                </c:pt>
                <c:pt idx="61">
                  <c:v>0.36009117117117317</c:v>
                </c:pt>
                <c:pt idx="62">
                  <c:v>0.37686486486486659</c:v>
                </c:pt>
                <c:pt idx="63">
                  <c:v>0.41803531531531668</c:v>
                </c:pt>
                <c:pt idx="64">
                  <c:v>0.49132216216216318</c:v>
                </c:pt>
                <c:pt idx="65">
                  <c:v>0.60171963963964026</c:v>
                </c:pt>
                <c:pt idx="66">
                  <c:v>0.75843423423423439</c:v>
                </c:pt>
                <c:pt idx="67">
                  <c:v>0.9400086486486483</c:v>
                </c:pt>
                <c:pt idx="68">
                  <c:v>1.1232072072072063</c:v>
                </c:pt>
                <c:pt idx="69">
                  <c:v>1.4481365765765755</c:v>
                </c:pt>
                <c:pt idx="70">
                  <c:v>2.024658018018016</c:v>
                </c:pt>
                <c:pt idx="71">
                  <c:v>2.9921156756756719</c:v>
                </c:pt>
                <c:pt idx="72">
                  <c:v>4.5211661261261202</c:v>
                </c:pt>
                <c:pt idx="73">
                  <c:v>6.6120990990990913</c:v>
                </c:pt>
                <c:pt idx="74">
                  <c:v>8.8441272072071975</c:v>
                </c:pt>
                <c:pt idx="75">
                  <c:v>10.450074234234222</c:v>
                </c:pt>
                <c:pt idx="76">
                  <c:v>11.0110126126126</c:v>
                </c:pt>
                <c:pt idx="77">
                  <c:v>10.427835675675663</c:v>
                </c:pt>
                <c:pt idx="78">
                  <c:v>8.7611142342342223</c:v>
                </c:pt>
                <c:pt idx="79">
                  <c:v>6.4758097297297219</c:v>
                </c:pt>
                <c:pt idx="80">
                  <c:v>4.3801181981981925</c:v>
                </c:pt>
                <c:pt idx="81">
                  <c:v>2.7736749549549513</c:v>
                </c:pt>
                <c:pt idx="82">
                  <c:v>1.6582356756756735</c:v>
                </c:pt>
                <c:pt idx="83">
                  <c:v>0.97059603603603495</c:v>
                </c:pt>
                <c:pt idx="84">
                  <c:v>0.53928504504504438</c:v>
                </c:pt>
                <c:pt idx="85">
                  <c:v>0.29934270270270236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F10" sqref="F10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1.2704864864864973E-2</v>
      </c>
    </row>
    <row r="24" spans="2:3" x14ac:dyDescent="0.25">
      <c r="B24">
        <v>0.19700000000000001</v>
      </c>
      <c r="C24">
        <f>Mud_Sand_Comp!Z24</f>
        <v>3.6282162162162471E-2</v>
      </c>
    </row>
    <row r="25" spans="2:3" x14ac:dyDescent="0.25">
      <c r="B25">
        <v>0.22600000000000001</v>
      </c>
      <c r="C25">
        <f>Mud_Sand_Comp!Z25</f>
        <v>8.6653693693694439E-2</v>
      </c>
    </row>
    <row r="26" spans="2:3" x14ac:dyDescent="0.25">
      <c r="B26">
        <v>0.25900000000000001</v>
      </c>
      <c r="C26">
        <f>Mud_Sand_Comp!Z26</f>
        <v>0.18703027027027186</v>
      </c>
    </row>
    <row r="27" spans="2:3" x14ac:dyDescent="0.25">
      <c r="B27">
        <v>0.29599999999999999</v>
      </c>
      <c r="C27">
        <f>Mud_Sand_Comp!Z27</f>
        <v>0.33423567567567847</v>
      </c>
    </row>
    <row r="28" spans="2:3" x14ac:dyDescent="0.25">
      <c r="B28">
        <v>0.33900000000000002</v>
      </c>
      <c r="C28">
        <f>Mud_Sand_Comp!Z28</f>
        <v>0.47973081081081487</v>
      </c>
    </row>
    <row r="29" spans="2:3" x14ac:dyDescent="0.25">
      <c r="B29">
        <v>0.38900000000000001</v>
      </c>
      <c r="C29">
        <f>Mud_Sand_Comp!Z29</f>
        <v>0.54740864864865324</v>
      </c>
    </row>
    <row r="30" spans="2:3" x14ac:dyDescent="0.25">
      <c r="B30">
        <v>0.44500000000000001</v>
      </c>
      <c r="C30">
        <f>Mud_Sand_Comp!Z30</f>
        <v>0.50216792792793219</v>
      </c>
    </row>
    <row r="31" spans="2:3" x14ac:dyDescent="0.25">
      <c r="B31">
        <v>0.51</v>
      </c>
      <c r="C31">
        <f>Mud_Sand_Comp!Z31</f>
        <v>0.38212324324324654</v>
      </c>
    </row>
    <row r="32" spans="2:3" x14ac:dyDescent="0.25">
      <c r="B32">
        <v>0.58399999999999996</v>
      </c>
      <c r="C32">
        <f>Mud_Sand_Comp!Z32</f>
        <v>0.25324216216216433</v>
      </c>
    </row>
    <row r="33" spans="2:3" x14ac:dyDescent="0.25">
      <c r="B33">
        <v>0.66900000000000004</v>
      </c>
      <c r="C33">
        <f>Mud_Sand_Comp!Z33</f>
        <v>0.1552273873873887</v>
      </c>
    </row>
    <row r="34" spans="2:3" x14ac:dyDescent="0.25">
      <c r="B34">
        <v>0.76600000000000001</v>
      </c>
      <c r="C34">
        <f>Mud_Sand_Comp!Z34</f>
        <v>9.3983423423424237E-2</v>
      </c>
    </row>
    <row r="35" spans="2:3" x14ac:dyDescent="0.25">
      <c r="B35">
        <v>0.877</v>
      </c>
      <c r="C35">
        <f>Mud_Sand_Comp!Z35</f>
        <v>5.9859459459459967E-2</v>
      </c>
    </row>
    <row r="36" spans="2:3" x14ac:dyDescent="0.25">
      <c r="B36">
        <v>1.0049999999999999</v>
      </c>
      <c r="C36">
        <f>Mud_Sand_Comp!Z36</f>
        <v>4.2390270270270626E-2</v>
      </c>
    </row>
    <row r="37" spans="2:3" x14ac:dyDescent="0.25">
      <c r="B37">
        <v>1.151</v>
      </c>
      <c r="C37">
        <f>Mud_Sand_Comp!Z37</f>
        <v>3.4531171171171458E-2</v>
      </c>
    </row>
    <row r="38" spans="2:3" x14ac:dyDescent="0.25">
      <c r="B38">
        <v>1.3180000000000001</v>
      </c>
      <c r="C38">
        <f>Mud_Sand_Comp!Z38</f>
        <v>3.2902342342342628E-2</v>
      </c>
    </row>
    <row r="39" spans="2:3" x14ac:dyDescent="0.25">
      <c r="B39">
        <v>1.51</v>
      </c>
      <c r="C39">
        <f>Mud_Sand_Comp!Z39</f>
        <v>3.6485765765766072E-2</v>
      </c>
    </row>
    <row r="40" spans="2:3" x14ac:dyDescent="0.25">
      <c r="B40">
        <v>1.7290000000000001</v>
      </c>
      <c r="C40">
        <f>Mud_Sand_Comp!Z40</f>
        <v>4.5770090090090483E-2</v>
      </c>
    </row>
    <row r="41" spans="2:3" x14ac:dyDescent="0.25">
      <c r="B41">
        <v>1.9810000000000001</v>
      </c>
      <c r="C41">
        <f>Mud_Sand_Comp!Z41</f>
        <v>6.2261981981982517E-2</v>
      </c>
    </row>
    <row r="42" spans="2:3" x14ac:dyDescent="0.25">
      <c r="B42">
        <v>2.2690000000000001</v>
      </c>
      <c r="C42">
        <f>Mud_Sand_Comp!Z42</f>
        <v>8.7386666666667404E-2</v>
      </c>
    </row>
    <row r="43" spans="2:3" x14ac:dyDescent="0.25">
      <c r="B43">
        <v>2.5990000000000002</v>
      </c>
      <c r="C43">
        <f>Mud_Sand_Comp!Z43</f>
        <v>0.1208183783783794</v>
      </c>
    </row>
    <row r="44" spans="2:3" x14ac:dyDescent="0.25">
      <c r="B44">
        <v>2.976</v>
      </c>
      <c r="C44">
        <f>Mud_Sand_Comp!Z44</f>
        <v>0.15889225225225359</v>
      </c>
    </row>
    <row r="45" spans="2:3" x14ac:dyDescent="0.25">
      <c r="B45">
        <v>3.4089999999999998</v>
      </c>
      <c r="C45">
        <f>Mud_Sand_Comp!Z45</f>
        <v>0.19533729729729898</v>
      </c>
    </row>
    <row r="46" spans="2:3" x14ac:dyDescent="0.25">
      <c r="B46">
        <v>3.9049999999999998</v>
      </c>
      <c r="C46">
        <f>Mud_Sand_Comp!Z46</f>
        <v>0.22441189189189381</v>
      </c>
    </row>
    <row r="47" spans="2:3" x14ac:dyDescent="0.25">
      <c r="B47">
        <v>4.4720000000000004</v>
      </c>
      <c r="C47">
        <f>Mud_Sand_Comp!Z47</f>
        <v>0.24469081081081287</v>
      </c>
    </row>
    <row r="48" spans="2:3" x14ac:dyDescent="0.25">
      <c r="B48">
        <v>5.1219999999999999</v>
      </c>
      <c r="C48">
        <f>Mud_Sand_Comp!Z48</f>
        <v>0.25910594594594816</v>
      </c>
    </row>
    <row r="49" spans="2:3" x14ac:dyDescent="0.25">
      <c r="B49">
        <v>5.867</v>
      </c>
      <c r="C49">
        <f>Mud_Sand_Comp!Z49</f>
        <v>0.27282882882883119</v>
      </c>
    </row>
    <row r="50" spans="2:3" x14ac:dyDescent="0.25">
      <c r="B50">
        <v>6.72</v>
      </c>
      <c r="C50">
        <f>Mud_Sand_Comp!Z50</f>
        <v>0.29062378378378628</v>
      </c>
    </row>
    <row r="51" spans="2:3" x14ac:dyDescent="0.25">
      <c r="B51">
        <v>7.6970000000000001</v>
      </c>
      <c r="C51">
        <f>Mud_Sand_Comp!Z51</f>
        <v>0.3155855855855883</v>
      </c>
    </row>
    <row r="52" spans="2:3" x14ac:dyDescent="0.25">
      <c r="B52">
        <v>8.8160000000000007</v>
      </c>
      <c r="C52">
        <f>Mud_Sand_Comp!Z52</f>
        <v>0.34869153153153454</v>
      </c>
    </row>
    <row r="53" spans="2:3" x14ac:dyDescent="0.25">
      <c r="B53">
        <v>10.097</v>
      </c>
      <c r="C53">
        <f>Mud_Sand_Comp!Z53</f>
        <v>0.38745765765766099</v>
      </c>
    </row>
    <row r="54" spans="2:3" x14ac:dyDescent="0.25">
      <c r="B54">
        <v>11.565</v>
      </c>
      <c r="C54">
        <f>Mud_Sand_Comp!Z54</f>
        <v>0.43041801801802171</v>
      </c>
    </row>
    <row r="55" spans="2:3" x14ac:dyDescent="0.25">
      <c r="B55">
        <v>13.246</v>
      </c>
      <c r="C55">
        <f>Mud_Sand_Comp!Z55</f>
        <v>0.47830558558558967</v>
      </c>
    </row>
    <row r="56" spans="2:3" x14ac:dyDescent="0.25">
      <c r="B56">
        <v>15.172000000000001</v>
      </c>
      <c r="C56">
        <f>Mud_Sand_Comp!Z56</f>
        <v>0.51910774774775215</v>
      </c>
    </row>
    <row r="57" spans="2:3" x14ac:dyDescent="0.25">
      <c r="B57">
        <v>17.376999999999999</v>
      </c>
      <c r="C57">
        <f>Mud_Sand_Comp!Z57</f>
        <v>0.53950882882883344</v>
      </c>
    </row>
    <row r="58" spans="2:3" x14ac:dyDescent="0.25">
      <c r="B58">
        <v>19.904</v>
      </c>
      <c r="C58">
        <f>Mud_Sand_Comp!Z58</f>
        <v>0.53217909909910355</v>
      </c>
    </row>
    <row r="59" spans="2:3" x14ac:dyDescent="0.25">
      <c r="B59">
        <v>22.797000000000001</v>
      </c>
      <c r="C59">
        <f>Mud_Sand_Comp!Z59</f>
        <v>0.498543783783788</v>
      </c>
    </row>
    <row r="60" spans="2:3" x14ac:dyDescent="0.25">
      <c r="B60">
        <v>26.111000000000001</v>
      </c>
      <c r="C60">
        <f>Mud_Sand_Comp!Z60</f>
        <v>0.44682846846847235</v>
      </c>
    </row>
    <row r="61" spans="2:3" x14ac:dyDescent="0.25">
      <c r="B61">
        <v>29.907</v>
      </c>
      <c r="C61">
        <f>Mud_Sand_Comp!Z61</f>
        <v>0.38823135135135473</v>
      </c>
    </row>
    <row r="62" spans="2:3" x14ac:dyDescent="0.25">
      <c r="B62">
        <v>34.255000000000003</v>
      </c>
      <c r="C62">
        <f>Mud_Sand_Comp!Z62</f>
        <v>0.33236252252252535</v>
      </c>
    </row>
    <row r="63" spans="2:3" x14ac:dyDescent="0.25">
      <c r="B63">
        <v>39.234000000000002</v>
      </c>
      <c r="C63">
        <f>Mud_Sand_Comp!Z63</f>
        <v>0.28594090090090335</v>
      </c>
    </row>
    <row r="64" spans="2:3" x14ac:dyDescent="0.25">
      <c r="B64">
        <v>44.938000000000002</v>
      </c>
      <c r="C64">
        <f>Mud_Sand_Comp!Z64</f>
        <v>0.36009117117117317</v>
      </c>
    </row>
    <row r="65" spans="2:3" x14ac:dyDescent="0.25">
      <c r="B65">
        <v>51.470999999999997</v>
      </c>
      <c r="C65">
        <f>Mud_Sand_Comp!Z65</f>
        <v>0.37686486486486659</v>
      </c>
    </row>
    <row r="66" spans="2:3" x14ac:dyDescent="0.25">
      <c r="B66">
        <v>58.953000000000003</v>
      </c>
      <c r="C66">
        <f>Mud_Sand_Comp!Z66</f>
        <v>0.41803531531531668</v>
      </c>
    </row>
    <row r="67" spans="2:3" x14ac:dyDescent="0.25">
      <c r="B67">
        <v>67.522999999999996</v>
      </c>
      <c r="C67">
        <f>Mud_Sand_Comp!Z67</f>
        <v>0.49132216216216318</v>
      </c>
    </row>
    <row r="68" spans="2:3" x14ac:dyDescent="0.25">
      <c r="B68">
        <v>77.34</v>
      </c>
      <c r="C68">
        <f>Mud_Sand_Comp!Z68</f>
        <v>0.60171963963964026</v>
      </c>
    </row>
    <row r="69" spans="2:3" x14ac:dyDescent="0.25">
      <c r="B69">
        <v>88.582999999999998</v>
      </c>
      <c r="C69">
        <f>Mud_Sand_Comp!Z69</f>
        <v>0.75843423423423439</v>
      </c>
    </row>
    <row r="70" spans="2:3" x14ac:dyDescent="0.25">
      <c r="B70">
        <v>101.46</v>
      </c>
      <c r="C70">
        <f>Mud_Sand_Comp!Z70</f>
        <v>0.9400086486486483</v>
      </c>
    </row>
    <row r="71" spans="2:3" x14ac:dyDescent="0.25">
      <c r="B71">
        <v>116.21</v>
      </c>
      <c r="C71">
        <f>Mud_Sand_Comp!Z71</f>
        <v>1.1232072072072063</v>
      </c>
    </row>
    <row r="72" spans="2:3" x14ac:dyDescent="0.25">
      <c r="B72">
        <v>133.10300000000001</v>
      </c>
      <c r="C72">
        <f>Mud_Sand_Comp!Z72</f>
        <v>1.4481365765765755</v>
      </c>
    </row>
    <row r="73" spans="2:3" x14ac:dyDescent="0.25">
      <c r="B73">
        <v>152.453</v>
      </c>
      <c r="C73">
        <f>Mud_Sand_Comp!Z73</f>
        <v>2.024658018018016</v>
      </c>
    </row>
    <row r="74" spans="2:3" x14ac:dyDescent="0.25">
      <c r="B74">
        <v>174.61600000000001</v>
      </c>
      <c r="C74">
        <f>Mud_Sand_Comp!Z74</f>
        <v>2.9921156756756719</v>
      </c>
    </row>
    <row r="75" spans="2:3" x14ac:dyDescent="0.25">
      <c r="B75">
        <v>200</v>
      </c>
      <c r="C75">
        <f>Mud_Sand_Comp!Z75</f>
        <v>4.5211661261261202</v>
      </c>
    </row>
    <row r="76" spans="2:3" x14ac:dyDescent="0.25">
      <c r="B76">
        <v>229.07499999999999</v>
      </c>
      <c r="C76">
        <f>Mud_Sand_Comp!Z76</f>
        <v>6.6120990990990913</v>
      </c>
    </row>
    <row r="77" spans="2:3" x14ac:dyDescent="0.25">
      <c r="B77">
        <v>262.37599999999998</v>
      </c>
      <c r="C77">
        <f>Mud_Sand_Comp!Z77</f>
        <v>8.8441272072071975</v>
      </c>
    </row>
    <row r="78" spans="2:3" x14ac:dyDescent="0.25">
      <c r="B78">
        <v>300.51799999999997</v>
      </c>
      <c r="C78">
        <f>Mud_Sand_Comp!Z78</f>
        <v>10.450074234234222</v>
      </c>
    </row>
    <row r="79" spans="2:3" x14ac:dyDescent="0.25">
      <c r="B79">
        <v>344.20600000000002</v>
      </c>
      <c r="C79">
        <f>Mud_Sand_Comp!Z79</f>
        <v>11.0110126126126</v>
      </c>
    </row>
    <row r="80" spans="2:3" x14ac:dyDescent="0.25">
      <c r="B80">
        <v>394.24400000000003</v>
      </c>
      <c r="C80">
        <f>Mud_Sand_Comp!Z80</f>
        <v>10.427835675675663</v>
      </c>
    </row>
    <row r="81" spans="2:3" x14ac:dyDescent="0.25">
      <c r="B81">
        <v>451.55599999999998</v>
      </c>
      <c r="C81">
        <f>Mud_Sand_Comp!Z81</f>
        <v>8.7611142342342223</v>
      </c>
    </row>
    <row r="82" spans="2:3" x14ac:dyDescent="0.25">
      <c r="B82">
        <v>517.20000000000005</v>
      </c>
      <c r="C82">
        <f>Mud_Sand_Comp!Z82</f>
        <v>6.4758097297297219</v>
      </c>
    </row>
    <row r="83" spans="2:3" x14ac:dyDescent="0.25">
      <c r="B83">
        <v>592.38699999999994</v>
      </c>
      <c r="C83">
        <f>Mud_Sand_Comp!Z83</f>
        <v>4.3801181981981925</v>
      </c>
    </row>
    <row r="84" spans="2:3" x14ac:dyDescent="0.25">
      <c r="B84">
        <v>678.50400000000002</v>
      </c>
      <c r="C84">
        <f>Mud_Sand_Comp!Z84</f>
        <v>2.7736749549549513</v>
      </c>
    </row>
    <row r="85" spans="2:3" x14ac:dyDescent="0.25">
      <c r="B85">
        <v>777.14099999999996</v>
      </c>
      <c r="C85">
        <f>Mud_Sand_Comp!Z85</f>
        <v>1.6582356756756735</v>
      </c>
    </row>
    <row r="86" spans="2:3" x14ac:dyDescent="0.25">
      <c r="B86">
        <v>890.11599999999999</v>
      </c>
      <c r="C86">
        <f>Mud_Sand_Comp!Z86</f>
        <v>0.97059603603603495</v>
      </c>
    </row>
    <row r="87" spans="2:3" x14ac:dyDescent="0.25">
      <c r="B87">
        <v>1019.515</v>
      </c>
      <c r="C87">
        <f>Mud_Sand_Comp!Z87</f>
        <v>0.53928504504504438</v>
      </c>
    </row>
    <row r="88" spans="2:3" x14ac:dyDescent="0.25">
      <c r="B88">
        <v>1167.7249999999999</v>
      </c>
      <c r="C88">
        <f>Mud_Sand_Comp!Z88</f>
        <v>0.29934270270270236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100.00133333333333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0.1221621621621632</v>
      </c>
      <c r="Y1" s="4">
        <f>'Mud Sand %'!E6</f>
        <v>0.87783783783783675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0.105</v>
      </c>
      <c r="C23">
        <v>0.105</v>
      </c>
      <c r="D23">
        <v>0.17199999999999999</v>
      </c>
      <c r="E23">
        <v>0.10299999999999999</v>
      </c>
      <c r="F23">
        <v>0.10299999999999999</v>
      </c>
      <c r="G23">
        <v>0.17199999999999999</v>
      </c>
      <c r="H23">
        <v>0.104</v>
      </c>
      <c r="I23">
        <v>0.104</v>
      </c>
      <c r="J23">
        <f t="shared" si="0"/>
        <v>0.104</v>
      </c>
      <c r="K23">
        <f t="shared" si="1"/>
        <v>0.104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1.2704864864864973E-2</v>
      </c>
      <c r="Y23">
        <f t="shared" si="5"/>
        <v>0</v>
      </c>
      <c r="Z23">
        <f t="shared" si="6"/>
        <v>1.2704864864864973E-2</v>
      </c>
    </row>
    <row r="24" spans="1:26" x14ac:dyDescent="0.25">
      <c r="A24">
        <v>0.19700000000000001</v>
      </c>
      <c r="B24">
        <v>0.3</v>
      </c>
      <c r="C24">
        <v>0.40500000000000003</v>
      </c>
      <c r="D24">
        <v>0.19700000000000001</v>
      </c>
      <c r="E24">
        <v>0.29499999999999998</v>
      </c>
      <c r="F24">
        <v>0.39900000000000002</v>
      </c>
      <c r="G24">
        <v>0.19700000000000001</v>
      </c>
      <c r="H24">
        <v>0.29599999999999999</v>
      </c>
      <c r="I24">
        <v>0.39900000000000002</v>
      </c>
      <c r="J24">
        <f>(B24+E24+H24)/3</f>
        <v>0.29699999999999999</v>
      </c>
      <c r="K24">
        <f>(C24+F24+I24)/3</f>
        <v>0.40100000000000002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3.6282162162162471E-2</v>
      </c>
      <c r="Y24">
        <f t="shared" si="5"/>
        <v>0</v>
      </c>
      <c r="Z24">
        <f t="shared" si="6"/>
        <v>3.6282162162162471E-2</v>
      </c>
    </row>
    <row r="25" spans="1:26" x14ac:dyDescent="0.25">
      <c r="A25">
        <v>0.22600000000000001</v>
      </c>
      <c r="B25">
        <v>0.71699999999999997</v>
      </c>
      <c r="C25">
        <v>1.1220000000000001</v>
      </c>
      <c r="D25">
        <v>0.22600000000000001</v>
      </c>
      <c r="E25">
        <v>0.70499999999999996</v>
      </c>
      <c r="F25">
        <v>1.103</v>
      </c>
      <c r="G25">
        <v>0.22600000000000001</v>
      </c>
      <c r="H25">
        <v>0.70599999999999996</v>
      </c>
      <c r="I25">
        <v>1.1060000000000001</v>
      </c>
      <c r="J25">
        <f t="shared" si="0"/>
        <v>0.70933333333333337</v>
      </c>
      <c r="K25">
        <f t="shared" si="1"/>
        <v>1.1103333333333334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8.6653693693694439E-2</v>
      </c>
      <c r="Y25">
        <f t="shared" si="5"/>
        <v>0</v>
      </c>
      <c r="Z25">
        <f t="shared" si="6"/>
        <v>8.6653693693694439E-2</v>
      </c>
    </row>
    <row r="26" spans="1:26" x14ac:dyDescent="0.25">
      <c r="A26">
        <v>0.25900000000000001</v>
      </c>
      <c r="B26">
        <v>1.5469999999999999</v>
      </c>
      <c r="C26">
        <v>2.669</v>
      </c>
      <c r="D26">
        <v>0.25900000000000001</v>
      </c>
      <c r="E26">
        <v>1.5209999999999999</v>
      </c>
      <c r="F26">
        <v>2.6240000000000001</v>
      </c>
      <c r="G26">
        <v>0.25900000000000001</v>
      </c>
      <c r="H26">
        <v>1.5249999999999999</v>
      </c>
      <c r="I26">
        <v>2.6309999999999998</v>
      </c>
      <c r="J26">
        <f t="shared" si="0"/>
        <v>1.5309999999999999</v>
      </c>
      <c r="K26">
        <f t="shared" si="1"/>
        <v>2.6413333333333333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0.18703027027027186</v>
      </c>
      <c r="Y26">
        <f t="shared" si="5"/>
        <v>0</v>
      </c>
      <c r="Z26">
        <f t="shared" si="6"/>
        <v>0.18703027027027186</v>
      </c>
    </row>
    <row r="27" spans="1:26" x14ac:dyDescent="0.25">
      <c r="A27">
        <v>0.29599999999999999</v>
      </c>
      <c r="B27">
        <v>2.7639999999999998</v>
      </c>
      <c r="C27">
        <v>5.4340000000000002</v>
      </c>
      <c r="D27">
        <v>0.29599999999999999</v>
      </c>
      <c r="E27">
        <v>2.718</v>
      </c>
      <c r="F27">
        <v>5.3419999999999996</v>
      </c>
      <c r="G27">
        <v>0.29599999999999999</v>
      </c>
      <c r="H27">
        <v>2.726</v>
      </c>
      <c r="I27">
        <v>5.3570000000000002</v>
      </c>
      <c r="J27">
        <f t="shared" si="0"/>
        <v>2.7359999999999993</v>
      </c>
      <c r="K27">
        <f t="shared" si="1"/>
        <v>5.3776666666666664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0.33423567567567847</v>
      </c>
      <c r="Y27">
        <f t="shared" si="5"/>
        <v>0</v>
      </c>
      <c r="Z27">
        <f t="shared" si="6"/>
        <v>0.33423567567567847</v>
      </c>
    </row>
    <row r="28" spans="1:26" x14ac:dyDescent="0.25">
      <c r="A28">
        <v>0.33900000000000002</v>
      </c>
      <c r="B28">
        <v>3.9660000000000002</v>
      </c>
      <c r="C28">
        <v>9.3989999999999991</v>
      </c>
      <c r="D28">
        <v>0.33900000000000002</v>
      </c>
      <c r="E28">
        <v>3.9</v>
      </c>
      <c r="F28">
        <v>9.2420000000000009</v>
      </c>
      <c r="G28">
        <v>0.33900000000000002</v>
      </c>
      <c r="H28">
        <v>3.915</v>
      </c>
      <c r="I28">
        <v>9.2710000000000008</v>
      </c>
      <c r="J28">
        <f t="shared" si="0"/>
        <v>3.9269999999999996</v>
      </c>
      <c r="K28">
        <f t="shared" si="1"/>
        <v>9.3040000000000003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0.47973081081081487</v>
      </c>
      <c r="Y28">
        <f t="shared" si="5"/>
        <v>0</v>
      </c>
      <c r="Z28">
        <f t="shared" si="6"/>
        <v>0.47973081081081487</v>
      </c>
    </row>
    <row r="29" spans="1:26" x14ac:dyDescent="0.25">
      <c r="A29">
        <v>0.38900000000000001</v>
      </c>
      <c r="B29">
        <v>4.5229999999999997</v>
      </c>
      <c r="C29">
        <v>13.922000000000001</v>
      </c>
      <c r="D29">
        <v>0.38900000000000001</v>
      </c>
      <c r="E29">
        <v>4.45</v>
      </c>
      <c r="F29">
        <v>13.691000000000001</v>
      </c>
      <c r="G29">
        <v>0.38900000000000001</v>
      </c>
      <c r="H29">
        <v>4.47</v>
      </c>
      <c r="I29">
        <v>13.742000000000001</v>
      </c>
      <c r="J29">
        <f t="shared" si="0"/>
        <v>4.480999999999999</v>
      </c>
      <c r="K29">
        <f t="shared" si="1"/>
        <v>13.785000000000002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0.54740864864865324</v>
      </c>
      <c r="Y29">
        <f t="shared" si="5"/>
        <v>0</v>
      </c>
      <c r="Z29">
        <f t="shared" si="6"/>
        <v>0.54740864864865324</v>
      </c>
    </row>
    <row r="30" spans="1:26" x14ac:dyDescent="0.25">
      <c r="A30">
        <v>0.44500000000000001</v>
      </c>
      <c r="B30">
        <v>4.1470000000000002</v>
      </c>
      <c r="C30">
        <v>18.068999999999999</v>
      </c>
      <c r="D30">
        <v>0.44500000000000001</v>
      </c>
      <c r="E30">
        <v>4.0810000000000004</v>
      </c>
      <c r="F30">
        <v>17.771999999999998</v>
      </c>
      <c r="G30">
        <v>0.44500000000000001</v>
      </c>
      <c r="H30">
        <v>4.1040000000000001</v>
      </c>
      <c r="I30">
        <v>17.844999999999999</v>
      </c>
      <c r="J30">
        <f t="shared" si="0"/>
        <v>4.1106666666666669</v>
      </c>
      <c r="K30">
        <f t="shared" si="1"/>
        <v>17.89533333333333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0.50216792792793219</v>
      </c>
      <c r="Y30">
        <f t="shared" si="5"/>
        <v>0</v>
      </c>
      <c r="Z30">
        <f t="shared" si="6"/>
        <v>0.50216792792793219</v>
      </c>
    </row>
    <row r="31" spans="1:26" x14ac:dyDescent="0.25">
      <c r="A31">
        <v>0.51</v>
      </c>
      <c r="B31">
        <v>3.1539999999999999</v>
      </c>
      <c r="C31">
        <v>21.224</v>
      </c>
      <c r="D31">
        <v>0.51</v>
      </c>
      <c r="E31">
        <v>3.105</v>
      </c>
      <c r="F31">
        <v>20.878</v>
      </c>
      <c r="G31">
        <v>0.51</v>
      </c>
      <c r="H31">
        <v>3.125</v>
      </c>
      <c r="I31">
        <v>20.97</v>
      </c>
      <c r="J31">
        <f t="shared" si="0"/>
        <v>3.1280000000000001</v>
      </c>
      <c r="K31">
        <f t="shared" si="1"/>
        <v>21.024000000000001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0.38212324324324654</v>
      </c>
      <c r="Y31">
        <f t="shared" si="5"/>
        <v>0</v>
      </c>
      <c r="Z31">
        <f t="shared" si="6"/>
        <v>0.38212324324324654</v>
      </c>
    </row>
    <row r="32" spans="1:26" x14ac:dyDescent="0.25">
      <c r="A32">
        <v>0.58399999999999996</v>
      </c>
      <c r="B32">
        <v>2.09</v>
      </c>
      <c r="C32">
        <v>23.312999999999999</v>
      </c>
      <c r="D32">
        <v>0.58399999999999996</v>
      </c>
      <c r="E32">
        <v>2.0569999999999999</v>
      </c>
      <c r="F32">
        <v>22.934999999999999</v>
      </c>
      <c r="G32">
        <v>0.58399999999999996</v>
      </c>
      <c r="H32">
        <v>2.0720000000000001</v>
      </c>
      <c r="I32">
        <v>23.041</v>
      </c>
      <c r="J32">
        <f t="shared" si="0"/>
        <v>2.073</v>
      </c>
      <c r="K32">
        <f t="shared" si="1"/>
        <v>23.096333333333334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0.25324216216216433</v>
      </c>
      <c r="Y32">
        <f t="shared" si="5"/>
        <v>0</v>
      </c>
      <c r="Z32">
        <f t="shared" si="6"/>
        <v>0.25324216216216433</v>
      </c>
    </row>
    <row r="33" spans="1:26" x14ac:dyDescent="0.25">
      <c r="A33">
        <v>0.66900000000000004</v>
      </c>
      <c r="B33">
        <v>1.2809999999999999</v>
      </c>
      <c r="C33">
        <v>24.594000000000001</v>
      </c>
      <c r="D33">
        <v>0.66900000000000004</v>
      </c>
      <c r="E33">
        <v>1.2609999999999999</v>
      </c>
      <c r="F33">
        <v>24.195</v>
      </c>
      <c r="G33">
        <v>0.66900000000000004</v>
      </c>
      <c r="H33">
        <v>1.27</v>
      </c>
      <c r="I33">
        <v>24.312000000000001</v>
      </c>
      <c r="J33">
        <f t="shared" si="0"/>
        <v>1.2706666666666666</v>
      </c>
      <c r="K33">
        <f t="shared" si="1"/>
        <v>24.367000000000001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0.1552273873873887</v>
      </c>
      <c r="Y33">
        <f t="shared" si="5"/>
        <v>0</v>
      </c>
      <c r="Z33">
        <f t="shared" si="6"/>
        <v>0.1552273873873887</v>
      </c>
    </row>
    <row r="34" spans="1:26" x14ac:dyDescent="0.25">
      <c r="A34">
        <v>0.76600000000000001</v>
      </c>
      <c r="B34">
        <v>0.77600000000000002</v>
      </c>
      <c r="C34">
        <v>25.37</v>
      </c>
      <c r="D34">
        <v>0.76600000000000001</v>
      </c>
      <c r="E34">
        <v>0.76300000000000001</v>
      </c>
      <c r="F34">
        <v>24.959</v>
      </c>
      <c r="G34">
        <v>0.76600000000000001</v>
      </c>
      <c r="H34">
        <v>0.76900000000000002</v>
      </c>
      <c r="I34">
        <v>25.081</v>
      </c>
      <c r="J34">
        <f t="shared" si="0"/>
        <v>0.76933333333333342</v>
      </c>
      <c r="K34">
        <f t="shared" si="1"/>
        <v>25.136666666666667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9.3983423423424237E-2</v>
      </c>
      <c r="Y34">
        <f t="shared" si="5"/>
        <v>0</v>
      </c>
      <c r="Z34">
        <f t="shared" si="6"/>
        <v>9.3983423423424237E-2</v>
      </c>
    </row>
    <row r="35" spans="1:26" x14ac:dyDescent="0.25">
      <c r="A35">
        <v>0.877</v>
      </c>
      <c r="B35">
        <v>0.49399999999999999</v>
      </c>
      <c r="C35">
        <v>25.864000000000001</v>
      </c>
      <c r="D35">
        <v>0.877</v>
      </c>
      <c r="E35">
        <v>0.48599999999999999</v>
      </c>
      <c r="F35">
        <v>25.445</v>
      </c>
      <c r="G35">
        <v>0.877</v>
      </c>
      <c r="H35">
        <v>0.49</v>
      </c>
      <c r="I35">
        <v>25.571000000000002</v>
      </c>
      <c r="J35">
        <f t="shared" si="0"/>
        <v>0.49</v>
      </c>
      <c r="K35">
        <f t="shared" si="1"/>
        <v>25.626666666666665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5.9859459459459967E-2</v>
      </c>
      <c r="Y35">
        <f t="shared" si="5"/>
        <v>0</v>
      </c>
      <c r="Z35">
        <f t="shared" si="6"/>
        <v>5.9859459459459967E-2</v>
      </c>
    </row>
    <row r="36" spans="1:26" x14ac:dyDescent="0.25">
      <c r="A36">
        <v>1.0049999999999999</v>
      </c>
      <c r="B36">
        <v>0.35</v>
      </c>
      <c r="C36">
        <v>26.213999999999999</v>
      </c>
      <c r="D36">
        <v>1.0049999999999999</v>
      </c>
      <c r="E36">
        <v>0.34399999999999997</v>
      </c>
      <c r="F36">
        <v>25.789000000000001</v>
      </c>
      <c r="G36">
        <v>1.0049999999999999</v>
      </c>
      <c r="H36">
        <v>0.34699999999999998</v>
      </c>
      <c r="I36">
        <v>25.917999999999999</v>
      </c>
      <c r="J36">
        <f t="shared" si="0"/>
        <v>0.34699999999999998</v>
      </c>
      <c r="K36">
        <f t="shared" si="1"/>
        <v>25.973666666666663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4.2390270270270626E-2</v>
      </c>
      <c r="Y36">
        <f t="shared" si="5"/>
        <v>0</v>
      </c>
      <c r="Z36">
        <f t="shared" si="6"/>
        <v>4.2390270270270626E-2</v>
      </c>
    </row>
    <row r="37" spans="1:26" x14ac:dyDescent="0.25">
      <c r="A37">
        <v>1.151</v>
      </c>
      <c r="B37">
        <v>0.28499999999999998</v>
      </c>
      <c r="C37">
        <v>26.498999999999999</v>
      </c>
      <c r="D37">
        <v>1.151</v>
      </c>
      <c r="E37">
        <v>0.28000000000000003</v>
      </c>
      <c r="F37">
        <v>26.068999999999999</v>
      </c>
      <c r="G37">
        <v>1.151</v>
      </c>
      <c r="H37">
        <v>0.28299999999999997</v>
      </c>
      <c r="I37">
        <v>26.201000000000001</v>
      </c>
      <c r="J37">
        <f t="shared" si="0"/>
        <v>0.28266666666666662</v>
      </c>
      <c r="K37">
        <f t="shared" si="1"/>
        <v>26.256333333333334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3.4531171171171458E-2</v>
      </c>
      <c r="Y37">
        <f t="shared" si="5"/>
        <v>0</v>
      </c>
      <c r="Z37">
        <f t="shared" si="6"/>
        <v>3.4531171171171458E-2</v>
      </c>
    </row>
    <row r="38" spans="1:26" x14ac:dyDescent="0.25">
      <c r="A38">
        <v>1.3180000000000001</v>
      </c>
      <c r="B38">
        <v>0.27200000000000002</v>
      </c>
      <c r="C38">
        <v>26.771000000000001</v>
      </c>
      <c r="D38">
        <v>1.3180000000000001</v>
      </c>
      <c r="E38">
        <v>0.26700000000000002</v>
      </c>
      <c r="F38">
        <v>26.335999999999999</v>
      </c>
      <c r="G38">
        <v>1.3180000000000001</v>
      </c>
      <c r="H38">
        <v>0.26900000000000002</v>
      </c>
      <c r="I38">
        <v>26.47</v>
      </c>
      <c r="J38">
        <f t="shared" si="0"/>
        <v>0.26933333333333337</v>
      </c>
      <c r="K38">
        <f t="shared" si="1"/>
        <v>26.525666666666666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3.2902342342342628E-2</v>
      </c>
      <c r="Y38">
        <f t="shared" si="5"/>
        <v>0</v>
      </c>
      <c r="Z38">
        <f t="shared" si="6"/>
        <v>3.2902342342342628E-2</v>
      </c>
    </row>
    <row r="39" spans="1:26" x14ac:dyDescent="0.25">
      <c r="A39">
        <v>1.51</v>
      </c>
      <c r="B39">
        <v>0.30099999999999999</v>
      </c>
      <c r="C39">
        <v>27.071999999999999</v>
      </c>
      <c r="D39">
        <v>1.51</v>
      </c>
      <c r="E39">
        <v>0.29599999999999999</v>
      </c>
      <c r="F39">
        <v>26.632000000000001</v>
      </c>
      <c r="G39">
        <v>1.51</v>
      </c>
      <c r="H39">
        <v>0.29899999999999999</v>
      </c>
      <c r="I39">
        <v>26.768999999999998</v>
      </c>
      <c r="J39">
        <f t="shared" si="0"/>
        <v>0.29866666666666664</v>
      </c>
      <c r="K39">
        <f t="shared" si="1"/>
        <v>26.824333333333332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3.6485765765766072E-2</v>
      </c>
      <c r="Y39">
        <f t="shared" si="5"/>
        <v>0</v>
      </c>
      <c r="Z39">
        <f t="shared" si="6"/>
        <v>3.6485765765766072E-2</v>
      </c>
    </row>
    <row r="40" spans="1:26" x14ac:dyDescent="0.25">
      <c r="A40">
        <v>1.7290000000000001</v>
      </c>
      <c r="B40">
        <v>0.378</v>
      </c>
      <c r="C40">
        <v>27.45</v>
      </c>
      <c r="D40">
        <v>1.7290000000000001</v>
      </c>
      <c r="E40">
        <v>0.371</v>
      </c>
      <c r="F40">
        <v>27.003</v>
      </c>
      <c r="G40">
        <v>1.7290000000000001</v>
      </c>
      <c r="H40">
        <v>0.375</v>
      </c>
      <c r="I40">
        <v>27.143999999999998</v>
      </c>
      <c r="J40">
        <f t="shared" si="0"/>
        <v>0.3746666666666667</v>
      </c>
      <c r="K40">
        <f t="shared" si="1"/>
        <v>27.199000000000002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4.5770090090090483E-2</v>
      </c>
      <c r="Y40">
        <f t="shared" si="5"/>
        <v>0</v>
      </c>
      <c r="Z40">
        <f t="shared" si="6"/>
        <v>4.5770090090090483E-2</v>
      </c>
    </row>
    <row r="41" spans="1:26" x14ac:dyDescent="0.25">
      <c r="A41">
        <v>1.9810000000000001</v>
      </c>
      <c r="B41">
        <v>0.51400000000000001</v>
      </c>
      <c r="C41">
        <v>27.963999999999999</v>
      </c>
      <c r="D41">
        <v>1.9810000000000001</v>
      </c>
      <c r="E41">
        <v>0.505</v>
      </c>
      <c r="F41">
        <v>27.507999999999999</v>
      </c>
      <c r="G41">
        <v>1.9810000000000001</v>
      </c>
      <c r="H41">
        <v>0.51</v>
      </c>
      <c r="I41">
        <v>27.654</v>
      </c>
      <c r="J41">
        <f t="shared" si="0"/>
        <v>0.50966666666666671</v>
      </c>
      <c r="K41">
        <f t="shared" si="1"/>
        <v>27.708666666666662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6.2261981981982517E-2</v>
      </c>
      <c r="Y41">
        <f t="shared" si="5"/>
        <v>0</v>
      </c>
      <c r="Z41">
        <f t="shared" si="6"/>
        <v>6.2261981981982517E-2</v>
      </c>
    </row>
    <row r="42" spans="1:26" x14ac:dyDescent="0.25">
      <c r="A42">
        <v>2.2690000000000001</v>
      </c>
      <c r="B42">
        <v>0.72099999999999997</v>
      </c>
      <c r="C42">
        <v>28.684000000000001</v>
      </c>
      <c r="D42">
        <v>2.2690000000000001</v>
      </c>
      <c r="E42">
        <v>0.70899999999999996</v>
      </c>
      <c r="F42">
        <v>28.216999999999999</v>
      </c>
      <c r="G42">
        <v>2.2690000000000001</v>
      </c>
      <c r="H42">
        <v>0.71599999999999997</v>
      </c>
      <c r="I42">
        <v>28.37</v>
      </c>
      <c r="J42">
        <f t="shared" si="0"/>
        <v>0.71533333333333327</v>
      </c>
      <c r="K42">
        <f t="shared" si="1"/>
        <v>28.423666666666666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8.7386666666667404E-2</v>
      </c>
      <c r="Y42">
        <f t="shared" si="5"/>
        <v>0</v>
      </c>
      <c r="Z42">
        <f t="shared" si="6"/>
        <v>8.7386666666667404E-2</v>
      </c>
    </row>
    <row r="43" spans="1:26" x14ac:dyDescent="0.25">
      <c r="A43">
        <v>2.5990000000000002</v>
      </c>
      <c r="B43">
        <v>0.996</v>
      </c>
      <c r="C43">
        <v>29.68</v>
      </c>
      <c r="D43">
        <v>2.5990000000000002</v>
      </c>
      <c r="E43">
        <v>0.98</v>
      </c>
      <c r="F43">
        <v>29.196999999999999</v>
      </c>
      <c r="G43">
        <v>2.5990000000000002</v>
      </c>
      <c r="H43">
        <v>0.99099999999999999</v>
      </c>
      <c r="I43">
        <v>29.361000000000001</v>
      </c>
      <c r="J43">
        <f t="shared" si="0"/>
        <v>0.98899999999999999</v>
      </c>
      <c r="K43">
        <f t="shared" si="1"/>
        <v>29.412666666666667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0.1208183783783794</v>
      </c>
      <c r="Y43">
        <f t="shared" si="5"/>
        <v>0</v>
      </c>
      <c r="Z43">
        <f t="shared" si="6"/>
        <v>0.1208183783783794</v>
      </c>
    </row>
    <row r="44" spans="1:26" x14ac:dyDescent="0.25">
      <c r="A44">
        <v>2.976</v>
      </c>
      <c r="B44">
        <v>1.3089999999999999</v>
      </c>
      <c r="C44">
        <v>30.989000000000001</v>
      </c>
      <c r="D44">
        <v>2.976</v>
      </c>
      <c r="E44">
        <v>1.29</v>
      </c>
      <c r="F44">
        <v>30.488</v>
      </c>
      <c r="G44">
        <v>2.976</v>
      </c>
      <c r="H44">
        <v>1.3029999999999999</v>
      </c>
      <c r="I44">
        <v>30.664000000000001</v>
      </c>
      <c r="J44">
        <f t="shared" si="0"/>
        <v>1.3006666666666666</v>
      </c>
      <c r="K44">
        <f t="shared" si="1"/>
        <v>30.713666666666668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0.15889225225225359</v>
      </c>
      <c r="Y44">
        <f t="shared" si="5"/>
        <v>0</v>
      </c>
      <c r="Z44">
        <f t="shared" si="6"/>
        <v>0.15889225225225359</v>
      </c>
    </row>
    <row r="45" spans="1:26" x14ac:dyDescent="0.25">
      <c r="A45">
        <v>3.4089999999999998</v>
      </c>
      <c r="B45">
        <v>1.6080000000000001</v>
      </c>
      <c r="C45">
        <v>32.595999999999997</v>
      </c>
      <c r="D45">
        <v>3.4089999999999998</v>
      </c>
      <c r="E45">
        <v>1.587</v>
      </c>
      <c r="F45">
        <v>32.075000000000003</v>
      </c>
      <c r="G45">
        <v>3.4089999999999998</v>
      </c>
      <c r="H45">
        <v>1.6020000000000001</v>
      </c>
      <c r="I45">
        <v>32.265999999999998</v>
      </c>
      <c r="J45">
        <f t="shared" si="0"/>
        <v>1.5990000000000002</v>
      </c>
      <c r="K45">
        <f t="shared" si="1"/>
        <v>32.312333333333328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0.19533729729729898</v>
      </c>
      <c r="Y45">
        <f t="shared" si="5"/>
        <v>0</v>
      </c>
      <c r="Z45">
        <f t="shared" si="6"/>
        <v>0.19533729729729898</v>
      </c>
    </row>
    <row r="46" spans="1:26" x14ac:dyDescent="0.25">
      <c r="A46">
        <v>3.9049999999999998</v>
      </c>
      <c r="B46">
        <v>1.8460000000000001</v>
      </c>
      <c r="C46">
        <v>34.442</v>
      </c>
      <c r="D46">
        <v>3.9049999999999998</v>
      </c>
      <c r="E46">
        <v>1.825</v>
      </c>
      <c r="F46">
        <v>33.9</v>
      </c>
      <c r="G46">
        <v>3.9049999999999998</v>
      </c>
      <c r="H46">
        <v>1.84</v>
      </c>
      <c r="I46">
        <v>34.106000000000002</v>
      </c>
      <c r="J46">
        <f t="shared" si="0"/>
        <v>1.837</v>
      </c>
      <c r="K46">
        <f t="shared" si="1"/>
        <v>34.149333333333338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0.22441189189189381</v>
      </c>
      <c r="Y46">
        <f t="shared" si="5"/>
        <v>0</v>
      </c>
      <c r="Z46">
        <f t="shared" si="6"/>
        <v>0.22441189189189381</v>
      </c>
    </row>
    <row r="47" spans="1:26" x14ac:dyDescent="0.25">
      <c r="A47">
        <v>4.4720000000000004</v>
      </c>
      <c r="B47">
        <v>2.012</v>
      </c>
      <c r="C47">
        <v>36.454999999999998</v>
      </c>
      <c r="D47">
        <v>4.4720000000000004</v>
      </c>
      <c r="E47">
        <v>1.992</v>
      </c>
      <c r="F47">
        <v>35.890999999999998</v>
      </c>
      <c r="G47">
        <v>4.4720000000000004</v>
      </c>
      <c r="H47">
        <v>2.0049999999999999</v>
      </c>
      <c r="I47">
        <v>36.110999999999997</v>
      </c>
      <c r="J47">
        <f t="shared" si="0"/>
        <v>2.0029999999999997</v>
      </c>
      <c r="K47">
        <f t="shared" si="1"/>
        <v>36.152333333333331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0.24469081081081287</v>
      </c>
      <c r="Y47">
        <f t="shared" si="5"/>
        <v>0</v>
      </c>
      <c r="Z47">
        <f t="shared" si="6"/>
        <v>0.24469081081081287</v>
      </c>
    </row>
    <row r="48" spans="1:26" x14ac:dyDescent="0.25">
      <c r="A48">
        <v>5.1219999999999999</v>
      </c>
      <c r="B48">
        <v>2.13</v>
      </c>
      <c r="C48">
        <v>38.585000000000001</v>
      </c>
      <c r="D48">
        <v>5.1219999999999999</v>
      </c>
      <c r="E48">
        <v>2.1110000000000002</v>
      </c>
      <c r="F48">
        <v>38.002000000000002</v>
      </c>
      <c r="G48">
        <v>5.1219999999999999</v>
      </c>
      <c r="H48">
        <v>2.1219999999999999</v>
      </c>
      <c r="I48">
        <v>38.232999999999997</v>
      </c>
      <c r="J48">
        <f t="shared" si="0"/>
        <v>2.121</v>
      </c>
      <c r="K48">
        <f t="shared" si="1"/>
        <v>38.273333333333333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0.25910594594594816</v>
      </c>
      <c r="Y48">
        <f t="shared" si="5"/>
        <v>0</v>
      </c>
      <c r="Z48">
        <f t="shared" si="6"/>
        <v>0.25910594594594816</v>
      </c>
    </row>
    <row r="49" spans="1:26" x14ac:dyDescent="0.25">
      <c r="A49">
        <v>5.867</v>
      </c>
      <c r="B49">
        <v>2.2429999999999999</v>
      </c>
      <c r="C49">
        <v>40.828000000000003</v>
      </c>
      <c r="D49">
        <v>5.867</v>
      </c>
      <c r="E49">
        <v>2.2240000000000002</v>
      </c>
      <c r="F49">
        <v>40.225999999999999</v>
      </c>
      <c r="G49">
        <v>5.867</v>
      </c>
      <c r="H49">
        <v>2.2330000000000001</v>
      </c>
      <c r="I49">
        <v>40.466000000000001</v>
      </c>
      <c r="J49">
        <f t="shared" si="0"/>
        <v>2.2333333333333338</v>
      </c>
      <c r="K49">
        <f t="shared" si="1"/>
        <v>40.506666666666668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0.27282882882883119</v>
      </c>
      <c r="Y49">
        <f t="shared" si="5"/>
        <v>0</v>
      </c>
      <c r="Z49">
        <f t="shared" si="6"/>
        <v>0.27282882882883119</v>
      </c>
    </row>
    <row r="50" spans="1:26" x14ac:dyDescent="0.25">
      <c r="A50">
        <v>6.72</v>
      </c>
      <c r="B50">
        <v>2.3889999999999998</v>
      </c>
      <c r="C50">
        <v>43.216999999999999</v>
      </c>
      <c r="D50">
        <v>6.72</v>
      </c>
      <c r="E50">
        <v>2.371</v>
      </c>
      <c r="F50">
        <v>42.597000000000001</v>
      </c>
      <c r="G50">
        <v>6.72</v>
      </c>
      <c r="H50">
        <v>2.3769999999999998</v>
      </c>
      <c r="I50">
        <v>42.843000000000004</v>
      </c>
      <c r="J50">
        <f t="shared" si="0"/>
        <v>2.379</v>
      </c>
      <c r="K50">
        <f t="shared" si="1"/>
        <v>42.885666666666658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0.29062378378378628</v>
      </c>
      <c r="Y50">
        <f t="shared" si="5"/>
        <v>0</v>
      </c>
      <c r="Z50">
        <f t="shared" si="6"/>
        <v>0.29062378378378628</v>
      </c>
    </row>
    <row r="51" spans="1:26" x14ac:dyDescent="0.25">
      <c r="A51">
        <v>7.6970000000000001</v>
      </c>
      <c r="B51">
        <v>2.5950000000000002</v>
      </c>
      <c r="C51">
        <v>45.813000000000002</v>
      </c>
      <c r="D51">
        <v>7.6970000000000001</v>
      </c>
      <c r="E51">
        <v>2.5760000000000001</v>
      </c>
      <c r="F51">
        <v>45.173000000000002</v>
      </c>
      <c r="G51">
        <v>7.6970000000000001</v>
      </c>
      <c r="H51">
        <v>2.5790000000000002</v>
      </c>
      <c r="I51">
        <v>45.421999999999997</v>
      </c>
      <c r="J51">
        <f t="shared" si="0"/>
        <v>2.5833333333333335</v>
      </c>
      <c r="K51">
        <f t="shared" si="1"/>
        <v>45.469333333333338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0.3155855855855883</v>
      </c>
      <c r="Y51">
        <f t="shared" si="5"/>
        <v>0</v>
      </c>
      <c r="Z51">
        <f t="shared" si="6"/>
        <v>0.3155855855855883</v>
      </c>
    </row>
    <row r="52" spans="1:26" x14ac:dyDescent="0.25">
      <c r="A52">
        <v>8.8160000000000007</v>
      </c>
      <c r="B52">
        <v>2.8690000000000002</v>
      </c>
      <c r="C52">
        <v>48.680999999999997</v>
      </c>
      <c r="D52">
        <v>8.8160000000000007</v>
      </c>
      <c r="E52">
        <v>2.847</v>
      </c>
      <c r="F52">
        <v>48.02</v>
      </c>
      <c r="G52">
        <v>8.8160000000000007</v>
      </c>
      <c r="H52">
        <v>2.847</v>
      </c>
      <c r="I52">
        <v>48.268999999999998</v>
      </c>
      <c r="J52">
        <f t="shared" si="0"/>
        <v>2.8543333333333334</v>
      </c>
      <c r="K52">
        <f t="shared" si="1"/>
        <v>48.323333333333331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0.34869153153153454</v>
      </c>
      <c r="Y52">
        <f t="shared" si="5"/>
        <v>0</v>
      </c>
      <c r="Z52">
        <f t="shared" si="6"/>
        <v>0.34869153153153454</v>
      </c>
    </row>
    <row r="53" spans="1:26" x14ac:dyDescent="0.25">
      <c r="A53">
        <v>10.097</v>
      </c>
      <c r="B53">
        <v>3.1890000000000001</v>
      </c>
      <c r="C53">
        <v>51.871000000000002</v>
      </c>
      <c r="D53">
        <v>10.097</v>
      </c>
      <c r="E53">
        <v>3.1640000000000001</v>
      </c>
      <c r="F53">
        <v>51.183999999999997</v>
      </c>
      <c r="G53">
        <v>10.097</v>
      </c>
      <c r="H53">
        <v>3.1619999999999999</v>
      </c>
      <c r="I53">
        <v>51.430999999999997</v>
      </c>
      <c r="J53">
        <f t="shared" si="0"/>
        <v>3.1716666666666669</v>
      </c>
      <c r="K53">
        <f t="shared" si="1"/>
        <v>51.495333333333328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0.38745765765766099</v>
      </c>
      <c r="Y53">
        <f t="shared" si="5"/>
        <v>0</v>
      </c>
      <c r="Z53">
        <f t="shared" si="6"/>
        <v>0.38745765765766099</v>
      </c>
    </row>
    <row r="54" spans="1:26" x14ac:dyDescent="0.25">
      <c r="A54">
        <v>11.565</v>
      </c>
      <c r="B54">
        <v>3.5449999999999999</v>
      </c>
      <c r="C54">
        <v>55.414999999999999</v>
      </c>
      <c r="D54">
        <v>11.565</v>
      </c>
      <c r="E54">
        <v>3.5150000000000001</v>
      </c>
      <c r="F54">
        <v>54.698999999999998</v>
      </c>
      <c r="G54">
        <v>11.565</v>
      </c>
      <c r="H54">
        <v>3.51</v>
      </c>
      <c r="I54">
        <v>54.941000000000003</v>
      </c>
      <c r="J54">
        <f t="shared" si="0"/>
        <v>3.5233333333333334</v>
      </c>
      <c r="K54">
        <f t="shared" si="1"/>
        <v>55.018333333333338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0.43041801801802171</v>
      </c>
      <c r="Y54">
        <f t="shared" si="5"/>
        <v>0</v>
      </c>
      <c r="Z54">
        <f t="shared" si="6"/>
        <v>0.43041801801802171</v>
      </c>
    </row>
    <row r="55" spans="1:26" x14ac:dyDescent="0.25">
      <c r="A55">
        <v>13.246</v>
      </c>
      <c r="B55">
        <v>3.9420000000000002</v>
      </c>
      <c r="C55">
        <v>59.356999999999999</v>
      </c>
      <c r="D55">
        <v>13.246</v>
      </c>
      <c r="E55">
        <v>3.9060000000000001</v>
      </c>
      <c r="F55">
        <v>58.604999999999997</v>
      </c>
      <c r="G55">
        <v>13.246</v>
      </c>
      <c r="H55">
        <v>3.8980000000000001</v>
      </c>
      <c r="I55">
        <v>58.838999999999999</v>
      </c>
      <c r="J55">
        <f t="shared" si="0"/>
        <v>3.9153333333333333</v>
      </c>
      <c r="K55">
        <f t="shared" si="1"/>
        <v>58.93366666666666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0.47830558558558967</v>
      </c>
      <c r="Y55">
        <f t="shared" si="5"/>
        <v>0</v>
      </c>
      <c r="Z55">
        <f t="shared" si="6"/>
        <v>0.47830558558558967</v>
      </c>
    </row>
    <row r="56" spans="1:26" x14ac:dyDescent="0.25">
      <c r="A56">
        <v>15.172000000000001</v>
      </c>
      <c r="B56">
        <v>4.2809999999999997</v>
      </c>
      <c r="C56">
        <v>63.637999999999998</v>
      </c>
      <c r="D56">
        <v>15.172000000000001</v>
      </c>
      <c r="E56">
        <v>4.2389999999999999</v>
      </c>
      <c r="F56">
        <v>62.844000000000001</v>
      </c>
      <c r="G56">
        <v>15.172000000000001</v>
      </c>
      <c r="H56">
        <v>4.2279999999999998</v>
      </c>
      <c r="I56">
        <v>63.066000000000003</v>
      </c>
      <c r="J56">
        <f t="shared" si="0"/>
        <v>4.2493333333333334</v>
      </c>
      <c r="K56">
        <f t="shared" si="1"/>
        <v>63.18266666666667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0.51910774774775215</v>
      </c>
      <c r="Y56">
        <f t="shared" si="5"/>
        <v>0</v>
      </c>
      <c r="Z56">
        <f t="shared" si="6"/>
        <v>0.51910774774775215</v>
      </c>
    </row>
    <row r="57" spans="1:26" x14ac:dyDescent="0.25">
      <c r="A57">
        <v>17.376999999999999</v>
      </c>
      <c r="B57">
        <v>4.4530000000000003</v>
      </c>
      <c r="C57">
        <v>68.090999999999994</v>
      </c>
      <c r="D57">
        <v>17.376999999999999</v>
      </c>
      <c r="E57">
        <v>4.4050000000000002</v>
      </c>
      <c r="F57">
        <v>67.248999999999995</v>
      </c>
      <c r="G57">
        <v>17.376999999999999</v>
      </c>
      <c r="H57">
        <v>4.391</v>
      </c>
      <c r="I57">
        <v>67.456999999999994</v>
      </c>
      <c r="J57">
        <f t="shared" si="0"/>
        <v>4.4163333333333332</v>
      </c>
      <c r="K57">
        <f t="shared" si="1"/>
        <v>67.59899999999999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0.53950882882883344</v>
      </c>
      <c r="Y57">
        <f t="shared" si="5"/>
        <v>0</v>
      </c>
      <c r="Z57">
        <f t="shared" si="6"/>
        <v>0.53950882882883344</v>
      </c>
    </row>
    <row r="58" spans="1:26" x14ac:dyDescent="0.25">
      <c r="A58">
        <v>19.904</v>
      </c>
      <c r="B58">
        <v>4.3949999999999996</v>
      </c>
      <c r="C58">
        <v>72.486000000000004</v>
      </c>
      <c r="D58">
        <v>19.904</v>
      </c>
      <c r="E58">
        <v>4.3449999999999998</v>
      </c>
      <c r="F58">
        <v>71.593999999999994</v>
      </c>
      <c r="G58">
        <v>19.904</v>
      </c>
      <c r="H58">
        <v>4.3289999999999997</v>
      </c>
      <c r="I58">
        <v>71.787000000000006</v>
      </c>
      <c r="J58">
        <f t="shared" si="0"/>
        <v>4.3563333333333327</v>
      </c>
      <c r="K58">
        <f t="shared" si="1"/>
        <v>71.955666666666659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0.53217909909910355</v>
      </c>
      <c r="Y58">
        <f t="shared" si="5"/>
        <v>0</v>
      </c>
      <c r="Z58">
        <f t="shared" si="6"/>
        <v>0.53217909909910355</v>
      </c>
    </row>
    <row r="59" spans="1:26" x14ac:dyDescent="0.25">
      <c r="A59">
        <v>22.797000000000001</v>
      </c>
      <c r="B59">
        <v>4.1159999999999997</v>
      </c>
      <c r="C59">
        <v>76.600999999999999</v>
      </c>
      <c r="D59">
        <v>22.797000000000001</v>
      </c>
      <c r="E59">
        <v>4.0709999999999997</v>
      </c>
      <c r="F59">
        <v>75.664000000000001</v>
      </c>
      <c r="G59">
        <v>22.797000000000001</v>
      </c>
      <c r="H59">
        <v>4.056</v>
      </c>
      <c r="I59">
        <v>75.843000000000004</v>
      </c>
      <c r="J59">
        <f t="shared" si="0"/>
        <v>4.0809999999999995</v>
      </c>
      <c r="K59">
        <f t="shared" si="1"/>
        <v>76.036000000000001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0.498543783783788</v>
      </c>
      <c r="Y59">
        <f t="shared" si="5"/>
        <v>0</v>
      </c>
      <c r="Z59">
        <f t="shared" si="6"/>
        <v>0.498543783783788</v>
      </c>
    </row>
    <row r="60" spans="1:26" x14ac:dyDescent="0.25">
      <c r="A60">
        <v>26.111000000000001</v>
      </c>
      <c r="B60">
        <v>3.6829999999999998</v>
      </c>
      <c r="C60">
        <v>80.284999999999997</v>
      </c>
      <c r="D60">
        <v>26.111000000000001</v>
      </c>
      <c r="E60">
        <v>3.65</v>
      </c>
      <c r="F60">
        <v>79.313999999999993</v>
      </c>
      <c r="G60">
        <v>26.111000000000001</v>
      </c>
      <c r="H60">
        <v>3.64</v>
      </c>
      <c r="I60">
        <v>79.483000000000004</v>
      </c>
      <c r="J60">
        <f t="shared" si="0"/>
        <v>3.6576666666666671</v>
      </c>
      <c r="K60">
        <f t="shared" si="1"/>
        <v>79.694000000000003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0.44682846846847235</v>
      </c>
      <c r="Y60">
        <f t="shared" si="5"/>
        <v>0</v>
      </c>
      <c r="Z60">
        <f t="shared" si="6"/>
        <v>0.44682846846847235</v>
      </c>
    </row>
    <row r="61" spans="1:26" x14ac:dyDescent="0.25">
      <c r="A61">
        <v>29.907</v>
      </c>
      <c r="B61">
        <v>3.1890000000000001</v>
      </c>
      <c r="C61">
        <v>83.474000000000004</v>
      </c>
      <c r="D61">
        <v>29.907</v>
      </c>
      <c r="E61">
        <v>3.173</v>
      </c>
      <c r="F61">
        <v>82.488</v>
      </c>
      <c r="G61">
        <v>29.907</v>
      </c>
      <c r="H61">
        <v>3.1720000000000002</v>
      </c>
      <c r="I61">
        <v>82.655000000000001</v>
      </c>
      <c r="J61">
        <f t="shared" si="0"/>
        <v>3.1780000000000004</v>
      </c>
      <c r="K61">
        <f t="shared" si="1"/>
        <v>82.87233333333333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0.38823135135135473</v>
      </c>
      <c r="Y61">
        <f t="shared" si="5"/>
        <v>0</v>
      </c>
      <c r="Z61">
        <f t="shared" si="6"/>
        <v>0.38823135135135473</v>
      </c>
    </row>
    <row r="62" spans="1:26" x14ac:dyDescent="0.25">
      <c r="A62">
        <v>34.255000000000003</v>
      </c>
      <c r="B62">
        <v>2.7130000000000001</v>
      </c>
      <c r="C62">
        <v>86.186999999999998</v>
      </c>
      <c r="D62">
        <v>34.255000000000003</v>
      </c>
      <c r="E62">
        <v>2.7189999999999999</v>
      </c>
      <c r="F62">
        <v>85.206999999999994</v>
      </c>
      <c r="G62">
        <v>34.255000000000003</v>
      </c>
      <c r="H62">
        <v>2.73</v>
      </c>
      <c r="I62">
        <v>85.385000000000005</v>
      </c>
      <c r="J62">
        <f t="shared" si="0"/>
        <v>2.7206666666666668</v>
      </c>
      <c r="K62">
        <f t="shared" si="1"/>
        <v>85.593000000000004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0.33236252252252535</v>
      </c>
      <c r="Y62">
        <f t="shared" si="5"/>
        <v>0</v>
      </c>
      <c r="Z62">
        <f t="shared" si="6"/>
        <v>0.33236252252252535</v>
      </c>
    </row>
    <row r="63" spans="1:26" x14ac:dyDescent="0.25">
      <c r="A63">
        <v>39.234000000000002</v>
      </c>
      <c r="B63">
        <v>2.31</v>
      </c>
      <c r="C63">
        <v>88.497</v>
      </c>
      <c r="D63">
        <v>39.234000000000002</v>
      </c>
      <c r="E63">
        <v>2.343</v>
      </c>
      <c r="F63">
        <v>87.55</v>
      </c>
      <c r="G63">
        <v>39.234000000000002</v>
      </c>
      <c r="H63">
        <v>2.3690000000000002</v>
      </c>
      <c r="I63">
        <v>87.754000000000005</v>
      </c>
      <c r="J63">
        <f t="shared" si="0"/>
        <v>2.3406666666666669</v>
      </c>
      <c r="K63">
        <f t="shared" si="1"/>
        <v>87.933666666666667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0.28594090090090335</v>
      </c>
      <c r="Y63">
        <f t="shared" si="5"/>
        <v>0</v>
      </c>
      <c r="Z63">
        <f t="shared" si="6"/>
        <v>0.28594090090090335</v>
      </c>
    </row>
    <row r="64" spans="1:26" x14ac:dyDescent="0.25">
      <c r="A64">
        <v>44.938000000000002</v>
      </c>
      <c r="B64">
        <v>2.0009999999999999</v>
      </c>
      <c r="C64">
        <v>90.498000000000005</v>
      </c>
      <c r="D64">
        <v>44.938000000000002</v>
      </c>
      <c r="E64">
        <v>2.0649999999999999</v>
      </c>
      <c r="F64">
        <v>89.614999999999995</v>
      </c>
      <c r="G64">
        <v>44.938000000000002</v>
      </c>
      <c r="H64">
        <v>2.1110000000000002</v>
      </c>
      <c r="I64">
        <v>89.864999999999995</v>
      </c>
      <c r="J64">
        <f t="shared" si="0"/>
        <v>2.0589999999999997</v>
      </c>
      <c r="K64">
        <f t="shared" si="1"/>
        <v>89.992666666666665</v>
      </c>
      <c r="L64">
        <v>44.938000000000002</v>
      </c>
      <c r="M64">
        <v>0.121</v>
      </c>
      <c r="N64">
        <v>0.121</v>
      </c>
      <c r="O64">
        <v>44.938000000000002</v>
      </c>
      <c r="P64">
        <v>0.123</v>
      </c>
      <c r="Q64">
        <v>0.123</v>
      </c>
      <c r="R64">
        <v>44.938000000000002</v>
      </c>
      <c r="S64">
        <v>0.127</v>
      </c>
      <c r="T64">
        <v>0.127</v>
      </c>
      <c r="U64">
        <f t="shared" si="2"/>
        <v>0.12366666666666666</v>
      </c>
      <c r="V64">
        <f t="shared" si="3"/>
        <v>0.12366666666666666</v>
      </c>
      <c r="X64">
        <f t="shared" si="4"/>
        <v>0.25153189189189401</v>
      </c>
      <c r="Y64">
        <f t="shared" si="5"/>
        <v>0.10855927927927914</v>
      </c>
      <c r="Z64">
        <f t="shared" si="6"/>
        <v>0.36009117117117317</v>
      </c>
    </row>
    <row r="65" spans="1:26" x14ac:dyDescent="0.25">
      <c r="A65">
        <v>51.470999999999997</v>
      </c>
      <c r="B65">
        <v>1.7290000000000001</v>
      </c>
      <c r="C65">
        <v>92.227000000000004</v>
      </c>
      <c r="D65">
        <v>51.470999999999997</v>
      </c>
      <c r="E65">
        <v>1.82</v>
      </c>
      <c r="F65">
        <v>91.435000000000002</v>
      </c>
      <c r="G65">
        <v>51.470999999999997</v>
      </c>
      <c r="H65">
        <v>1.883</v>
      </c>
      <c r="I65">
        <v>91.748000000000005</v>
      </c>
      <c r="J65">
        <f t="shared" si="0"/>
        <v>1.8106666666666669</v>
      </c>
      <c r="K65">
        <f t="shared" si="1"/>
        <v>91.803333333333342</v>
      </c>
      <c r="L65">
        <v>51.470999999999997</v>
      </c>
      <c r="M65">
        <v>0.17199999999999999</v>
      </c>
      <c r="N65">
        <v>0.29299999999999998</v>
      </c>
      <c r="O65">
        <v>51.470999999999997</v>
      </c>
      <c r="P65">
        <v>0.17599999999999999</v>
      </c>
      <c r="Q65">
        <v>0.29899999999999999</v>
      </c>
      <c r="R65">
        <v>51.470999999999997</v>
      </c>
      <c r="S65">
        <v>0.184</v>
      </c>
      <c r="T65">
        <v>0.311</v>
      </c>
      <c r="U65">
        <f t="shared" si="2"/>
        <v>0.17733333333333334</v>
      </c>
      <c r="V65">
        <f t="shared" si="3"/>
        <v>0.30099999999999999</v>
      </c>
      <c r="X65">
        <f t="shared" si="4"/>
        <v>0.22119495495495686</v>
      </c>
      <c r="Y65">
        <f t="shared" si="5"/>
        <v>0.15566990990990973</v>
      </c>
      <c r="Z65">
        <f t="shared" si="6"/>
        <v>0.37686486486486659</v>
      </c>
    </row>
    <row r="66" spans="1:26" x14ac:dyDescent="0.25">
      <c r="A66">
        <v>58.953000000000003</v>
      </c>
      <c r="B66">
        <v>1.48</v>
      </c>
      <c r="C66">
        <v>93.706999999999994</v>
      </c>
      <c r="D66">
        <v>58.953000000000003</v>
      </c>
      <c r="E66">
        <v>1.5920000000000001</v>
      </c>
      <c r="F66">
        <v>93.027000000000001</v>
      </c>
      <c r="G66">
        <v>58.953000000000003</v>
      </c>
      <c r="H66">
        <v>1.6679999999999999</v>
      </c>
      <c r="I66">
        <v>93.415999999999997</v>
      </c>
      <c r="J66">
        <f t="shared" si="0"/>
        <v>1.58</v>
      </c>
      <c r="K66">
        <f t="shared" si="1"/>
        <v>93.383333333333326</v>
      </c>
      <c r="L66">
        <v>58.953000000000003</v>
      </c>
      <c r="M66">
        <v>0.246</v>
      </c>
      <c r="N66">
        <v>0.54</v>
      </c>
      <c r="O66">
        <v>58.953000000000003</v>
      </c>
      <c r="P66">
        <v>0.254</v>
      </c>
      <c r="Q66">
        <v>0.55300000000000005</v>
      </c>
      <c r="R66">
        <v>58.953000000000003</v>
      </c>
      <c r="S66">
        <v>0.26900000000000002</v>
      </c>
      <c r="T66">
        <v>0.57999999999999996</v>
      </c>
      <c r="U66">
        <f t="shared" si="2"/>
        <v>0.25633333333333336</v>
      </c>
      <c r="V66">
        <f t="shared" si="3"/>
        <v>0.55766666666666664</v>
      </c>
      <c r="X66">
        <f t="shared" si="4"/>
        <v>0.19301621621621787</v>
      </c>
      <c r="Y66">
        <f t="shared" si="5"/>
        <v>0.22501909909909884</v>
      </c>
      <c r="Z66">
        <f t="shared" si="6"/>
        <v>0.41803531531531668</v>
      </c>
    </row>
    <row r="67" spans="1:26" x14ac:dyDescent="0.25">
      <c r="A67">
        <v>67.522999999999996</v>
      </c>
      <c r="B67">
        <v>1.2490000000000001</v>
      </c>
      <c r="C67">
        <v>94.956000000000003</v>
      </c>
      <c r="D67">
        <v>67.522999999999996</v>
      </c>
      <c r="E67">
        <v>1.3740000000000001</v>
      </c>
      <c r="F67">
        <v>94.4</v>
      </c>
      <c r="G67">
        <v>67.522999999999996</v>
      </c>
      <c r="H67">
        <v>1.452</v>
      </c>
      <c r="I67">
        <v>94.867999999999995</v>
      </c>
      <c r="J67">
        <f t="shared" si="0"/>
        <v>1.3583333333333334</v>
      </c>
      <c r="K67">
        <f t="shared" si="1"/>
        <v>94.74133333333333</v>
      </c>
      <c r="L67">
        <v>67.522999999999996</v>
      </c>
      <c r="M67">
        <v>0.35199999999999998</v>
      </c>
      <c r="N67">
        <v>0.89100000000000001</v>
      </c>
      <c r="O67">
        <v>67.522999999999996</v>
      </c>
      <c r="P67">
        <v>0.36699999999999999</v>
      </c>
      <c r="Q67">
        <v>0.92</v>
      </c>
      <c r="R67">
        <v>67.522999999999996</v>
      </c>
      <c r="S67">
        <v>0.39300000000000002</v>
      </c>
      <c r="T67">
        <v>0.97299999999999998</v>
      </c>
      <c r="U67">
        <f t="shared" si="2"/>
        <v>0.3706666666666667</v>
      </c>
      <c r="V67">
        <f t="shared" si="3"/>
        <v>0.92799999999999994</v>
      </c>
      <c r="X67">
        <f t="shared" si="4"/>
        <v>0.16593693693693837</v>
      </c>
      <c r="Y67">
        <f t="shared" si="5"/>
        <v>0.32538522522522484</v>
      </c>
      <c r="Z67">
        <f t="shared" si="6"/>
        <v>0.49132216216216318</v>
      </c>
    </row>
    <row r="68" spans="1:26" x14ac:dyDescent="0.25">
      <c r="A68">
        <v>77.34</v>
      </c>
      <c r="B68">
        <v>1.0169999999999999</v>
      </c>
      <c r="C68">
        <v>95.972999999999999</v>
      </c>
      <c r="D68">
        <v>77.34</v>
      </c>
      <c r="E68">
        <v>1.143</v>
      </c>
      <c r="F68">
        <v>95.543000000000006</v>
      </c>
      <c r="G68">
        <v>77.34</v>
      </c>
      <c r="H68">
        <v>1.22</v>
      </c>
      <c r="I68">
        <v>96.087999999999994</v>
      </c>
      <c r="J68">
        <f t="shared" ref="J68:J95" si="7">(B68+E68+H68)/3</f>
        <v>1.1266666666666667</v>
      </c>
      <c r="K68">
        <f t="shared" ref="K68:K95" si="8">(C68+F68+I68)/3</f>
        <v>95.868000000000009</v>
      </c>
      <c r="L68">
        <v>77.34</v>
      </c>
      <c r="M68">
        <v>0.496</v>
      </c>
      <c r="N68">
        <v>1.3879999999999999</v>
      </c>
      <c r="O68">
        <v>77.34</v>
      </c>
      <c r="P68">
        <v>0.52300000000000002</v>
      </c>
      <c r="Q68">
        <v>1.4430000000000001</v>
      </c>
      <c r="R68">
        <v>77.34</v>
      </c>
      <c r="S68">
        <v>0.56699999999999995</v>
      </c>
      <c r="T68">
        <v>1.54</v>
      </c>
      <c r="U68">
        <f t="shared" ref="U68:U95" si="9">(M68+P68+S68)/3</f>
        <v>0.52866666666666673</v>
      </c>
      <c r="V68">
        <f t="shared" ref="V68:V95" si="10">(N68+Q68+T68)/3</f>
        <v>1.4570000000000001</v>
      </c>
      <c r="X68">
        <f t="shared" ref="X68:X95" si="11">$X$1*J68</f>
        <v>0.13763603603603722</v>
      </c>
      <c r="Y68">
        <f t="shared" ref="Y68:Y95" si="12">$Y$1*U68</f>
        <v>0.46408360360360307</v>
      </c>
      <c r="Z68">
        <f t="shared" ref="Z68:Z95" si="13">X68+Y68</f>
        <v>0.60171963963964026</v>
      </c>
    </row>
    <row r="69" spans="1:26" x14ac:dyDescent="0.25">
      <c r="A69">
        <v>88.582999999999998</v>
      </c>
      <c r="B69">
        <v>0.80500000000000005</v>
      </c>
      <c r="C69">
        <v>96.777000000000001</v>
      </c>
      <c r="D69">
        <v>88.582999999999998</v>
      </c>
      <c r="E69">
        <v>0.92500000000000004</v>
      </c>
      <c r="F69">
        <v>96.468000000000004</v>
      </c>
      <c r="G69">
        <v>88.582999999999998</v>
      </c>
      <c r="H69">
        <v>0.99299999999999999</v>
      </c>
      <c r="I69">
        <v>97.081000000000003</v>
      </c>
      <c r="J69">
        <f t="shared" si="7"/>
        <v>0.90766666666666662</v>
      </c>
      <c r="K69">
        <f t="shared" si="8"/>
        <v>96.775333333333336</v>
      </c>
      <c r="L69">
        <v>88.582999999999998</v>
      </c>
      <c r="M69">
        <v>0.68400000000000005</v>
      </c>
      <c r="N69">
        <v>2.0710000000000002</v>
      </c>
      <c r="O69">
        <v>88.582999999999998</v>
      </c>
      <c r="P69">
        <v>0.73</v>
      </c>
      <c r="Q69">
        <v>2.173</v>
      </c>
      <c r="R69">
        <v>88.582999999999998</v>
      </c>
      <c r="S69">
        <v>0.79900000000000004</v>
      </c>
      <c r="T69">
        <v>2.3380000000000001</v>
      </c>
      <c r="U69">
        <f t="shared" si="9"/>
        <v>0.73766666666666669</v>
      </c>
      <c r="V69">
        <f t="shared" si="10"/>
        <v>2.194</v>
      </c>
      <c r="X69">
        <f t="shared" si="11"/>
        <v>0.11088252252252347</v>
      </c>
      <c r="Y69">
        <f t="shared" si="12"/>
        <v>0.64755171171171089</v>
      </c>
      <c r="Z69">
        <f t="shared" si="13"/>
        <v>0.75843423423423439</v>
      </c>
    </row>
    <row r="70" spans="1:26" x14ac:dyDescent="0.25">
      <c r="A70">
        <v>101.46</v>
      </c>
      <c r="B70">
        <v>0.62</v>
      </c>
      <c r="C70">
        <v>97.397000000000006</v>
      </c>
      <c r="D70">
        <v>101.46</v>
      </c>
      <c r="E70">
        <v>0.72399999999999998</v>
      </c>
      <c r="F70">
        <v>97.191999999999993</v>
      </c>
      <c r="G70">
        <v>101.46</v>
      </c>
      <c r="H70">
        <v>0.77200000000000002</v>
      </c>
      <c r="I70">
        <v>97.852999999999994</v>
      </c>
      <c r="J70">
        <f t="shared" si="7"/>
        <v>0.70533333333333326</v>
      </c>
      <c r="K70">
        <f t="shared" si="8"/>
        <v>97.480666666666664</v>
      </c>
      <c r="L70">
        <v>101.46</v>
      </c>
      <c r="M70">
        <v>0.89400000000000002</v>
      </c>
      <c r="N70">
        <v>2.9649999999999999</v>
      </c>
      <c r="O70">
        <v>101.46</v>
      </c>
      <c r="P70">
        <v>0.96499999999999997</v>
      </c>
      <c r="Q70">
        <v>3.1389999999999998</v>
      </c>
      <c r="R70">
        <v>101.46</v>
      </c>
      <c r="S70">
        <v>1.0589999999999999</v>
      </c>
      <c r="T70">
        <v>3.3980000000000001</v>
      </c>
      <c r="U70">
        <f t="shared" si="9"/>
        <v>0.97266666666666668</v>
      </c>
      <c r="V70">
        <f t="shared" si="10"/>
        <v>3.1673333333333331</v>
      </c>
      <c r="X70">
        <f t="shared" si="11"/>
        <v>8.6165045045045768E-2</v>
      </c>
      <c r="Y70">
        <f t="shared" si="12"/>
        <v>0.85384360360360256</v>
      </c>
      <c r="Z70">
        <f t="shared" si="13"/>
        <v>0.9400086486486483</v>
      </c>
    </row>
    <row r="71" spans="1:26" x14ac:dyDescent="0.25">
      <c r="A71">
        <v>116.21</v>
      </c>
      <c r="B71">
        <v>0.46899999999999997</v>
      </c>
      <c r="C71">
        <v>97.866</v>
      </c>
      <c r="D71">
        <v>116.21</v>
      </c>
      <c r="E71">
        <v>0.55200000000000005</v>
      </c>
      <c r="F71">
        <v>97.744</v>
      </c>
      <c r="G71">
        <v>116.21</v>
      </c>
      <c r="H71">
        <v>0.57099999999999995</v>
      </c>
      <c r="I71">
        <v>98.424000000000007</v>
      </c>
      <c r="J71">
        <f t="shared" si="7"/>
        <v>0.53066666666666662</v>
      </c>
      <c r="K71">
        <f t="shared" si="8"/>
        <v>98.011333333333326</v>
      </c>
      <c r="L71">
        <v>116.21</v>
      </c>
      <c r="M71">
        <v>1.107</v>
      </c>
      <c r="N71">
        <v>4.0720000000000001</v>
      </c>
      <c r="O71">
        <v>116.21</v>
      </c>
      <c r="P71">
        <v>1.202</v>
      </c>
      <c r="Q71">
        <v>4.3410000000000002</v>
      </c>
      <c r="R71">
        <v>116.21</v>
      </c>
      <c r="S71">
        <v>1.3080000000000001</v>
      </c>
      <c r="T71">
        <v>4.7050000000000001</v>
      </c>
      <c r="U71">
        <f t="shared" si="9"/>
        <v>1.2056666666666667</v>
      </c>
      <c r="V71">
        <f t="shared" si="10"/>
        <v>4.3726666666666665</v>
      </c>
      <c r="X71">
        <f t="shared" si="11"/>
        <v>6.4827387387387941E-2</v>
      </c>
      <c r="Y71">
        <f t="shared" si="12"/>
        <v>1.0583798198198184</v>
      </c>
      <c r="Z71">
        <f t="shared" si="13"/>
        <v>1.1232072072072063</v>
      </c>
    </row>
    <row r="72" spans="1:26" x14ac:dyDescent="0.25">
      <c r="A72">
        <v>133.10300000000001</v>
      </c>
      <c r="B72">
        <v>0.38700000000000001</v>
      </c>
      <c r="C72">
        <v>98.253</v>
      </c>
      <c r="D72">
        <v>133.10300000000001</v>
      </c>
      <c r="E72">
        <v>0.45300000000000001</v>
      </c>
      <c r="F72">
        <v>98.197000000000003</v>
      </c>
      <c r="G72">
        <v>133.10300000000001</v>
      </c>
      <c r="H72">
        <v>0.439</v>
      </c>
      <c r="I72">
        <v>98.864000000000004</v>
      </c>
      <c r="J72">
        <f t="shared" si="7"/>
        <v>0.4263333333333334</v>
      </c>
      <c r="K72">
        <f t="shared" si="8"/>
        <v>98.437999999999988</v>
      </c>
      <c r="L72">
        <v>133.10300000000001</v>
      </c>
      <c r="M72">
        <v>1.4730000000000001</v>
      </c>
      <c r="N72">
        <v>5.5449999999999999</v>
      </c>
      <c r="O72">
        <v>133.10300000000001</v>
      </c>
      <c r="P72">
        <v>1.5980000000000001</v>
      </c>
      <c r="Q72">
        <v>5.9390000000000001</v>
      </c>
      <c r="R72">
        <v>133.10300000000001</v>
      </c>
      <c r="S72">
        <v>1.7</v>
      </c>
      <c r="T72">
        <v>6.4050000000000002</v>
      </c>
      <c r="U72">
        <f t="shared" si="9"/>
        <v>1.5903333333333334</v>
      </c>
      <c r="V72">
        <f t="shared" si="10"/>
        <v>5.9630000000000001</v>
      </c>
      <c r="X72">
        <f t="shared" si="11"/>
        <v>5.2081801801802254E-2</v>
      </c>
      <c r="Y72">
        <f t="shared" si="12"/>
        <v>1.3960547747747731</v>
      </c>
      <c r="Z72">
        <f t="shared" si="13"/>
        <v>1.4481365765765755</v>
      </c>
    </row>
    <row r="73" spans="1:26" x14ac:dyDescent="0.25">
      <c r="A73">
        <v>152.453</v>
      </c>
      <c r="B73">
        <v>0.34799999999999998</v>
      </c>
      <c r="C73">
        <v>98.600999999999999</v>
      </c>
      <c r="D73">
        <v>152.453</v>
      </c>
      <c r="E73">
        <v>0.39900000000000002</v>
      </c>
      <c r="F73">
        <v>98.596000000000004</v>
      </c>
      <c r="G73">
        <v>152.453</v>
      </c>
      <c r="H73">
        <v>0.34699999999999998</v>
      </c>
      <c r="I73">
        <v>99.21</v>
      </c>
      <c r="J73">
        <f t="shared" si="7"/>
        <v>0.36466666666666664</v>
      </c>
      <c r="K73">
        <f t="shared" si="8"/>
        <v>98.802333333333323</v>
      </c>
      <c r="L73">
        <v>152.453</v>
      </c>
      <c r="M73">
        <v>2.1230000000000002</v>
      </c>
      <c r="N73">
        <v>7.6680000000000001</v>
      </c>
      <c r="O73">
        <v>152.453</v>
      </c>
      <c r="P73">
        <v>2.286</v>
      </c>
      <c r="Q73">
        <v>8.2249999999999996</v>
      </c>
      <c r="R73">
        <v>152.453</v>
      </c>
      <c r="S73">
        <v>2.3580000000000001</v>
      </c>
      <c r="T73">
        <v>8.7629999999999999</v>
      </c>
      <c r="U73">
        <f t="shared" si="9"/>
        <v>2.2556666666666669</v>
      </c>
      <c r="V73">
        <f t="shared" si="10"/>
        <v>8.2186666666666657</v>
      </c>
      <c r="X73">
        <f t="shared" si="11"/>
        <v>4.4548468468468848E-2</v>
      </c>
      <c r="Y73">
        <f t="shared" si="12"/>
        <v>1.9801095495495473</v>
      </c>
      <c r="Z73">
        <f t="shared" si="13"/>
        <v>2.024658018018016</v>
      </c>
    </row>
    <row r="74" spans="1:26" x14ac:dyDescent="0.25">
      <c r="A74">
        <v>174.61600000000001</v>
      </c>
      <c r="B74">
        <v>0.33500000000000002</v>
      </c>
      <c r="C74">
        <v>98.936000000000007</v>
      </c>
      <c r="D74">
        <v>174.61600000000001</v>
      </c>
      <c r="E74">
        <v>0.371</v>
      </c>
      <c r="F74">
        <v>98.966999999999999</v>
      </c>
      <c r="G74">
        <v>174.61600000000001</v>
      </c>
      <c r="H74">
        <v>0.27500000000000002</v>
      </c>
      <c r="I74">
        <v>99.486000000000004</v>
      </c>
      <c r="J74">
        <f t="shared" si="7"/>
        <v>0.32700000000000001</v>
      </c>
      <c r="K74">
        <f t="shared" si="8"/>
        <v>99.129666666666665</v>
      </c>
      <c r="L74">
        <v>174.61600000000001</v>
      </c>
      <c r="M74">
        <v>3.2269999999999999</v>
      </c>
      <c r="N74">
        <v>10.895</v>
      </c>
      <c r="O74">
        <v>174.61600000000001</v>
      </c>
      <c r="P74">
        <v>3.4289999999999998</v>
      </c>
      <c r="Q74">
        <v>11.653</v>
      </c>
      <c r="R74">
        <v>174.61600000000001</v>
      </c>
      <c r="S74">
        <v>3.4329999999999998</v>
      </c>
      <c r="T74">
        <v>12.195</v>
      </c>
      <c r="U74">
        <f t="shared" si="9"/>
        <v>3.3629999999999995</v>
      </c>
      <c r="V74">
        <f t="shared" si="10"/>
        <v>11.581000000000001</v>
      </c>
      <c r="X74">
        <f t="shared" si="11"/>
        <v>3.9947027027027369E-2</v>
      </c>
      <c r="Y74">
        <f t="shared" si="12"/>
        <v>2.9521686486486445</v>
      </c>
      <c r="Z74">
        <f t="shared" si="13"/>
        <v>2.9921156756756719</v>
      </c>
    </row>
    <row r="75" spans="1:26" x14ac:dyDescent="0.25">
      <c r="A75">
        <v>200</v>
      </c>
      <c r="B75">
        <v>0.34200000000000003</v>
      </c>
      <c r="C75">
        <v>99.278000000000006</v>
      </c>
      <c r="D75">
        <v>200</v>
      </c>
      <c r="E75">
        <v>0.35899999999999999</v>
      </c>
      <c r="F75">
        <v>99.325999999999993</v>
      </c>
      <c r="G75">
        <v>200</v>
      </c>
      <c r="H75">
        <v>0.219</v>
      </c>
      <c r="I75">
        <v>99.703999999999994</v>
      </c>
      <c r="J75">
        <f t="shared" si="7"/>
        <v>0.3066666666666667</v>
      </c>
      <c r="K75">
        <f t="shared" si="8"/>
        <v>99.435999999999993</v>
      </c>
      <c r="L75">
        <v>200</v>
      </c>
      <c r="M75">
        <v>4.9950000000000001</v>
      </c>
      <c r="N75">
        <v>15.891</v>
      </c>
      <c r="O75">
        <v>200</v>
      </c>
      <c r="P75">
        <v>5.2160000000000002</v>
      </c>
      <c r="Q75">
        <v>16.869</v>
      </c>
      <c r="R75">
        <v>200</v>
      </c>
      <c r="S75">
        <v>5.1120000000000001</v>
      </c>
      <c r="T75">
        <v>17.306999999999999</v>
      </c>
      <c r="U75">
        <f t="shared" si="9"/>
        <v>5.1076666666666668</v>
      </c>
      <c r="V75">
        <f t="shared" si="10"/>
        <v>16.688999999999997</v>
      </c>
      <c r="X75">
        <f t="shared" si="11"/>
        <v>3.7463063063063386E-2</v>
      </c>
      <c r="Y75">
        <f t="shared" si="12"/>
        <v>4.4837030630630572</v>
      </c>
      <c r="Z75">
        <f t="shared" si="13"/>
        <v>4.5211661261261202</v>
      </c>
    </row>
    <row r="76" spans="1:26" x14ac:dyDescent="0.25">
      <c r="A76">
        <v>229.07499999999999</v>
      </c>
      <c r="B76">
        <v>0.35699999999999998</v>
      </c>
      <c r="C76">
        <v>99.635000000000005</v>
      </c>
      <c r="D76">
        <v>229.07499999999999</v>
      </c>
      <c r="E76">
        <v>0.34799999999999998</v>
      </c>
      <c r="F76">
        <v>99.674000000000007</v>
      </c>
      <c r="G76">
        <v>229.07499999999999</v>
      </c>
      <c r="H76">
        <v>0.17</v>
      </c>
      <c r="I76">
        <v>99.873999999999995</v>
      </c>
      <c r="J76">
        <f t="shared" si="7"/>
        <v>0.29166666666666669</v>
      </c>
      <c r="K76">
        <f t="shared" si="8"/>
        <v>99.727666666666664</v>
      </c>
      <c r="L76">
        <v>229.07499999999999</v>
      </c>
      <c r="M76">
        <v>7.4269999999999996</v>
      </c>
      <c r="N76">
        <v>23.318000000000001</v>
      </c>
      <c r="O76">
        <v>229.07499999999999</v>
      </c>
      <c r="P76">
        <v>7.649</v>
      </c>
      <c r="Q76">
        <v>24.518000000000001</v>
      </c>
      <c r="R76">
        <v>229.07499999999999</v>
      </c>
      <c r="S76">
        <v>7.399</v>
      </c>
      <c r="T76">
        <v>24.706</v>
      </c>
      <c r="U76">
        <f t="shared" si="9"/>
        <v>7.4916666666666671</v>
      </c>
      <c r="V76">
        <f t="shared" si="10"/>
        <v>24.180666666666667</v>
      </c>
      <c r="X76">
        <f t="shared" si="11"/>
        <v>3.563063063063094E-2</v>
      </c>
      <c r="Y76">
        <f t="shared" si="12"/>
        <v>6.5764684684684607</v>
      </c>
      <c r="Z76">
        <f t="shared" si="13"/>
        <v>6.6120990990990913</v>
      </c>
    </row>
    <row r="77" spans="1:26" x14ac:dyDescent="0.25">
      <c r="A77">
        <v>262.37599999999998</v>
      </c>
      <c r="B77">
        <v>0.36499999999999999</v>
      </c>
      <c r="C77">
        <v>100</v>
      </c>
      <c r="D77">
        <v>262.37599999999998</v>
      </c>
      <c r="E77">
        <v>0.32600000000000001</v>
      </c>
      <c r="F77">
        <v>100</v>
      </c>
      <c r="G77">
        <v>262.37599999999998</v>
      </c>
      <c r="H77">
        <v>0.126</v>
      </c>
      <c r="I77">
        <v>100</v>
      </c>
      <c r="J77">
        <f t="shared" si="7"/>
        <v>0.27233333333333337</v>
      </c>
      <c r="K77">
        <f t="shared" si="8"/>
        <v>100</v>
      </c>
      <c r="L77">
        <v>262.37599999999998</v>
      </c>
      <c r="M77">
        <v>10.022</v>
      </c>
      <c r="N77">
        <v>33.340000000000003</v>
      </c>
      <c r="O77">
        <v>262.37599999999998</v>
      </c>
      <c r="P77">
        <v>10.221</v>
      </c>
      <c r="Q77">
        <v>34.738999999999997</v>
      </c>
      <c r="R77">
        <v>262.37599999999998</v>
      </c>
      <c r="S77">
        <v>9.8680000000000003</v>
      </c>
      <c r="T77">
        <v>34.573999999999998</v>
      </c>
      <c r="U77">
        <f t="shared" si="9"/>
        <v>10.037000000000001</v>
      </c>
      <c r="V77">
        <f t="shared" si="10"/>
        <v>34.217666666666666</v>
      </c>
      <c r="X77">
        <f t="shared" si="11"/>
        <v>3.3268828828829117E-2</v>
      </c>
      <c r="Y77">
        <f t="shared" si="12"/>
        <v>8.8108583783783683</v>
      </c>
      <c r="Z77">
        <f t="shared" si="13"/>
        <v>8.8441272072071975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11.906000000000001</v>
      </c>
      <c r="N78">
        <v>45.246000000000002</v>
      </c>
      <c r="O78">
        <v>300.51799999999997</v>
      </c>
      <c r="P78">
        <v>12.05</v>
      </c>
      <c r="Q78">
        <v>46.789000000000001</v>
      </c>
      <c r="R78">
        <v>300.51799999999997</v>
      </c>
      <c r="S78">
        <v>11.757</v>
      </c>
      <c r="T78">
        <v>46.331000000000003</v>
      </c>
      <c r="U78">
        <f t="shared" si="9"/>
        <v>11.904333333333334</v>
      </c>
      <c r="V78">
        <f t="shared" si="10"/>
        <v>46.121999999999993</v>
      </c>
      <c r="X78">
        <f t="shared" si="11"/>
        <v>0</v>
      </c>
      <c r="Y78">
        <f t="shared" si="12"/>
        <v>10.450074234234222</v>
      </c>
      <c r="Z78">
        <f t="shared" si="13"/>
        <v>10.450074234234222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12.510999999999999</v>
      </c>
      <c r="N79">
        <v>57.756</v>
      </c>
      <c r="O79">
        <v>344.20600000000002</v>
      </c>
      <c r="P79">
        <v>12.589</v>
      </c>
      <c r="Q79">
        <v>59.378</v>
      </c>
      <c r="R79">
        <v>344.20600000000002</v>
      </c>
      <c r="S79">
        <v>12.53</v>
      </c>
      <c r="T79">
        <v>58.860999999999997</v>
      </c>
      <c r="U79">
        <f t="shared" si="9"/>
        <v>12.543333333333335</v>
      </c>
      <c r="V79">
        <f t="shared" si="10"/>
        <v>58.664999999999999</v>
      </c>
      <c r="X79">
        <f t="shared" si="11"/>
        <v>0</v>
      </c>
      <c r="Y79">
        <f t="shared" si="12"/>
        <v>11.0110126126126</v>
      </c>
      <c r="Z79">
        <f t="shared" si="13"/>
        <v>11.0110126126126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11.833</v>
      </c>
      <c r="N80">
        <v>69.588999999999999</v>
      </c>
      <c r="O80">
        <v>394.24400000000003</v>
      </c>
      <c r="P80">
        <v>11.808</v>
      </c>
      <c r="Q80">
        <v>71.186000000000007</v>
      </c>
      <c r="R80">
        <v>394.24400000000003</v>
      </c>
      <c r="S80">
        <v>11.996</v>
      </c>
      <c r="T80">
        <v>70.856999999999999</v>
      </c>
      <c r="U80">
        <f t="shared" si="9"/>
        <v>11.879</v>
      </c>
      <c r="V80">
        <f t="shared" si="10"/>
        <v>70.543999999999997</v>
      </c>
      <c r="X80">
        <f t="shared" si="11"/>
        <v>0</v>
      </c>
      <c r="Y80">
        <f t="shared" si="12"/>
        <v>10.427835675675663</v>
      </c>
      <c r="Z80">
        <f t="shared" si="13"/>
        <v>10.427835675675663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9.9949999999999992</v>
      </c>
      <c r="N81">
        <v>79.584000000000003</v>
      </c>
      <c r="O81">
        <v>451.55599999999998</v>
      </c>
      <c r="P81">
        <v>9.83</v>
      </c>
      <c r="Q81">
        <v>81.016000000000005</v>
      </c>
      <c r="R81">
        <v>451.55599999999998</v>
      </c>
      <c r="S81">
        <v>10.116</v>
      </c>
      <c r="T81">
        <v>80.972999999999999</v>
      </c>
      <c r="U81">
        <f t="shared" si="9"/>
        <v>9.9803333333333324</v>
      </c>
      <c r="V81">
        <f t="shared" si="10"/>
        <v>80.524333333333345</v>
      </c>
      <c r="X81">
        <f t="shared" si="11"/>
        <v>0</v>
      </c>
      <c r="Y81">
        <f t="shared" si="12"/>
        <v>8.7611142342342223</v>
      </c>
      <c r="Z81">
        <f t="shared" si="13"/>
        <v>8.7611142342342223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7.4870000000000001</v>
      </c>
      <c r="N82">
        <v>87.070999999999998</v>
      </c>
      <c r="O82">
        <v>517.20000000000005</v>
      </c>
      <c r="P82">
        <v>7.2080000000000002</v>
      </c>
      <c r="Q82">
        <v>88.224000000000004</v>
      </c>
      <c r="R82">
        <v>517.20000000000005</v>
      </c>
      <c r="S82">
        <v>7.4359999999999999</v>
      </c>
      <c r="T82">
        <v>88.409000000000006</v>
      </c>
      <c r="U82">
        <f t="shared" si="9"/>
        <v>7.3769999999999998</v>
      </c>
      <c r="V82">
        <f t="shared" si="10"/>
        <v>87.901333333333341</v>
      </c>
      <c r="X82">
        <f t="shared" si="11"/>
        <v>0</v>
      </c>
      <c r="Y82">
        <f t="shared" si="12"/>
        <v>6.4758097297297219</v>
      </c>
      <c r="Z82">
        <f t="shared" si="13"/>
        <v>6.4758097297297219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5.1719999999999997</v>
      </c>
      <c r="N83">
        <v>92.242999999999995</v>
      </c>
      <c r="O83">
        <v>592.38699999999994</v>
      </c>
      <c r="P83">
        <v>4.8579999999999997</v>
      </c>
      <c r="Q83">
        <v>93.081999999999994</v>
      </c>
      <c r="R83">
        <v>592.38699999999994</v>
      </c>
      <c r="S83">
        <v>4.9390000000000001</v>
      </c>
      <c r="T83">
        <v>93.346999999999994</v>
      </c>
      <c r="U83">
        <f t="shared" si="9"/>
        <v>4.9896666666666665</v>
      </c>
      <c r="V83">
        <f t="shared" si="10"/>
        <v>92.890666666666661</v>
      </c>
      <c r="X83">
        <f t="shared" si="11"/>
        <v>0</v>
      </c>
      <c r="Y83">
        <f t="shared" si="12"/>
        <v>4.3801181981981925</v>
      </c>
      <c r="Z83">
        <f t="shared" si="13"/>
        <v>4.3801181981981925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3.3690000000000002</v>
      </c>
      <c r="N84">
        <v>95.611000000000004</v>
      </c>
      <c r="O84">
        <v>678.50400000000002</v>
      </c>
      <c r="P84">
        <v>3.08</v>
      </c>
      <c r="Q84">
        <v>96.162000000000006</v>
      </c>
      <c r="R84">
        <v>678.50400000000002</v>
      </c>
      <c r="S84">
        <v>3.03</v>
      </c>
      <c r="T84">
        <v>96.376999999999995</v>
      </c>
      <c r="U84">
        <f t="shared" si="9"/>
        <v>3.1596666666666664</v>
      </c>
      <c r="V84">
        <f t="shared" si="10"/>
        <v>96.050000000000011</v>
      </c>
      <c r="X84">
        <f t="shared" si="11"/>
        <v>0</v>
      </c>
      <c r="Y84">
        <f t="shared" si="12"/>
        <v>2.7736749549549513</v>
      </c>
      <c r="Z84">
        <f t="shared" si="13"/>
        <v>2.7736749549549513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2.0739999999999998</v>
      </c>
      <c r="N85">
        <v>97.685000000000002</v>
      </c>
      <c r="O85">
        <v>777.14099999999996</v>
      </c>
      <c r="P85">
        <v>1.843</v>
      </c>
      <c r="Q85">
        <v>98.004999999999995</v>
      </c>
      <c r="R85">
        <v>777.14099999999996</v>
      </c>
      <c r="S85">
        <v>1.75</v>
      </c>
      <c r="T85">
        <v>98.126999999999995</v>
      </c>
      <c r="U85">
        <f t="shared" si="9"/>
        <v>1.889</v>
      </c>
      <c r="V85">
        <f t="shared" si="10"/>
        <v>97.939000000000007</v>
      </c>
      <c r="X85">
        <f t="shared" si="11"/>
        <v>0</v>
      </c>
      <c r="Y85">
        <f t="shared" si="12"/>
        <v>1.6582356756756735</v>
      </c>
      <c r="Z85">
        <f t="shared" si="13"/>
        <v>1.6582356756756735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1.242</v>
      </c>
      <c r="N86">
        <v>98.927000000000007</v>
      </c>
      <c r="O86">
        <v>890.11599999999999</v>
      </c>
      <c r="P86">
        <v>1.07</v>
      </c>
      <c r="Q86">
        <v>99.075000000000003</v>
      </c>
      <c r="R86">
        <v>890.11599999999999</v>
      </c>
      <c r="S86">
        <v>1.0049999999999999</v>
      </c>
      <c r="T86">
        <v>99.132000000000005</v>
      </c>
      <c r="U86">
        <f t="shared" si="9"/>
        <v>1.1056666666666668</v>
      </c>
      <c r="V86">
        <f t="shared" si="10"/>
        <v>99.044666666666672</v>
      </c>
      <c r="X86">
        <f t="shared" si="11"/>
        <v>0</v>
      </c>
      <c r="Y86">
        <f t="shared" si="12"/>
        <v>0.97059603603603495</v>
      </c>
      <c r="Z86">
        <f t="shared" si="13"/>
        <v>0.97059603603603495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0.69</v>
      </c>
      <c r="N87">
        <v>99.617000000000004</v>
      </c>
      <c r="O87">
        <v>1019.515</v>
      </c>
      <c r="P87">
        <v>0.59499999999999997</v>
      </c>
      <c r="Q87">
        <v>99.67</v>
      </c>
      <c r="R87">
        <v>1019.515</v>
      </c>
      <c r="S87">
        <v>0.55800000000000005</v>
      </c>
      <c r="T87">
        <v>99.69</v>
      </c>
      <c r="U87">
        <f t="shared" si="9"/>
        <v>0.61433333333333329</v>
      </c>
      <c r="V87">
        <f t="shared" si="10"/>
        <v>99.658999999999992</v>
      </c>
      <c r="X87">
        <f t="shared" si="11"/>
        <v>0</v>
      </c>
      <c r="Y87">
        <f t="shared" si="12"/>
        <v>0.53928504504504438</v>
      </c>
      <c r="Z87">
        <f t="shared" si="13"/>
        <v>0.53928504504504438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0.38300000000000001</v>
      </c>
      <c r="N88">
        <v>100</v>
      </c>
      <c r="O88">
        <v>1167.7249999999999</v>
      </c>
      <c r="P88">
        <v>0.33</v>
      </c>
      <c r="Q88">
        <v>100</v>
      </c>
      <c r="R88">
        <v>1167.7249999999999</v>
      </c>
      <c r="S88">
        <v>0.31</v>
      </c>
      <c r="T88">
        <v>100</v>
      </c>
      <c r="U88">
        <f t="shared" si="9"/>
        <v>0.34100000000000003</v>
      </c>
      <c r="V88">
        <f t="shared" si="10"/>
        <v>100</v>
      </c>
      <c r="X88">
        <f t="shared" si="11"/>
        <v>0</v>
      </c>
      <c r="Y88">
        <f t="shared" si="12"/>
        <v>0.29934270270270236</v>
      </c>
      <c r="Z88">
        <f t="shared" si="13"/>
        <v>0.29934270270270236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100.00133333333335</v>
      </c>
      <c r="T97" t="s">
        <v>7</v>
      </c>
      <c r="U97">
        <f>SUM(U3:U95)</f>
        <v>100.00133333333332</v>
      </c>
      <c r="X97">
        <f>SUM(X3:X96)</f>
        <v>12.216379099099203</v>
      </c>
      <c r="Y97">
        <f>SUM(Y3:Y96)</f>
        <v>87.784954234234135</v>
      </c>
      <c r="Z97">
        <f>SUM(Z3:Z95)</f>
        <v>100.00133333333333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D16" sqref="D16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9.25</v>
      </c>
      <c r="C6">
        <v>103.23</v>
      </c>
      <c r="D6">
        <v>111.35</v>
      </c>
      <c r="E6" s="10">
        <f>(D6-C6)/B6</f>
        <v>0.87783783783783675</v>
      </c>
      <c r="F6" s="10">
        <f>(B6-(D6-C6))/B6</f>
        <v>0.1221621621621632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2016-08-07T23:54:23Z</dcterms:modified>
</cp:coreProperties>
</file>