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k069\Desktop\Peytons sediment size\"/>
    </mc:Choice>
  </mc:AlternateContent>
  <bookViews>
    <workbookView xWindow="360" yWindow="30" windowWidth="19155" windowHeight="11565"/>
  </bookViews>
  <sheets>
    <sheet name="total PSD" sheetId="2" r:id="rId1"/>
    <sheet name="Mud_Sand_Comp" sheetId="1" r:id="rId2"/>
    <sheet name="Mud Sand %" sheetId="3" r:id="rId3"/>
  </sheets>
  <calcPr calcId="152511"/>
</workbook>
</file>

<file path=xl/calcChain.xml><?xml version="1.0" encoding="utf-8"?>
<calcChain xmlns="http://schemas.openxmlformats.org/spreadsheetml/2006/main">
  <c r="K24" i="1" l="1"/>
  <c r="J24" i="1"/>
  <c r="F6" i="3" l="1"/>
  <c r="X1" i="1" s="1"/>
  <c r="X24" i="1" s="1"/>
  <c r="E6" i="3"/>
  <c r="Y1" i="1" s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3" i="1"/>
  <c r="U4" i="1"/>
  <c r="Y4" i="1" s="1"/>
  <c r="U5" i="1"/>
  <c r="Y5" i="1" s="1"/>
  <c r="U6" i="1"/>
  <c r="Y6" i="1" s="1"/>
  <c r="U7" i="1"/>
  <c r="Y7" i="1" s="1"/>
  <c r="U8" i="1"/>
  <c r="Y8" i="1" s="1"/>
  <c r="U9" i="1"/>
  <c r="Y9" i="1" s="1"/>
  <c r="U10" i="1"/>
  <c r="Y10" i="1" s="1"/>
  <c r="U11" i="1"/>
  <c r="Y11" i="1" s="1"/>
  <c r="U12" i="1"/>
  <c r="Y12" i="1" s="1"/>
  <c r="U13" i="1"/>
  <c r="Y13" i="1" s="1"/>
  <c r="U14" i="1"/>
  <c r="Y14" i="1" s="1"/>
  <c r="U15" i="1"/>
  <c r="Y15" i="1" s="1"/>
  <c r="U16" i="1"/>
  <c r="Y16" i="1" s="1"/>
  <c r="U17" i="1"/>
  <c r="Y17" i="1" s="1"/>
  <c r="U18" i="1"/>
  <c r="Y18" i="1" s="1"/>
  <c r="U19" i="1"/>
  <c r="Y19" i="1" s="1"/>
  <c r="U20" i="1"/>
  <c r="Y20" i="1" s="1"/>
  <c r="U21" i="1"/>
  <c r="Y21" i="1" s="1"/>
  <c r="U22" i="1"/>
  <c r="Y22" i="1" s="1"/>
  <c r="U23" i="1"/>
  <c r="Y23" i="1" s="1"/>
  <c r="U24" i="1"/>
  <c r="Y24" i="1" s="1"/>
  <c r="U25" i="1"/>
  <c r="Y25" i="1" s="1"/>
  <c r="U26" i="1"/>
  <c r="Y26" i="1" s="1"/>
  <c r="U27" i="1"/>
  <c r="Y27" i="1" s="1"/>
  <c r="U28" i="1"/>
  <c r="Y28" i="1" s="1"/>
  <c r="U29" i="1"/>
  <c r="Y29" i="1" s="1"/>
  <c r="U30" i="1"/>
  <c r="Y30" i="1" s="1"/>
  <c r="U31" i="1"/>
  <c r="Y31" i="1" s="1"/>
  <c r="U32" i="1"/>
  <c r="Y32" i="1" s="1"/>
  <c r="U33" i="1"/>
  <c r="Y33" i="1" s="1"/>
  <c r="U34" i="1"/>
  <c r="Y34" i="1" s="1"/>
  <c r="U35" i="1"/>
  <c r="Y35" i="1" s="1"/>
  <c r="U36" i="1"/>
  <c r="Y36" i="1" s="1"/>
  <c r="U37" i="1"/>
  <c r="Y37" i="1" s="1"/>
  <c r="U38" i="1"/>
  <c r="Y38" i="1" s="1"/>
  <c r="U39" i="1"/>
  <c r="Y39" i="1" s="1"/>
  <c r="U40" i="1"/>
  <c r="Y40" i="1" s="1"/>
  <c r="U41" i="1"/>
  <c r="Y41" i="1" s="1"/>
  <c r="U42" i="1"/>
  <c r="Y42" i="1" s="1"/>
  <c r="U43" i="1"/>
  <c r="Y43" i="1" s="1"/>
  <c r="U44" i="1"/>
  <c r="Y44" i="1" s="1"/>
  <c r="U45" i="1"/>
  <c r="Y45" i="1" s="1"/>
  <c r="U46" i="1"/>
  <c r="Y46" i="1" s="1"/>
  <c r="U47" i="1"/>
  <c r="Y47" i="1" s="1"/>
  <c r="U48" i="1"/>
  <c r="Y48" i="1" s="1"/>
  <c r="U49" i="1"/>
  <c r="Y49" i="1" s="1"/>
  <c r="U50" i="1"/>
  <c r="Y50" i="1" s="1"/>
  <c r="U51" i="1"/>
  <c r="Y51" i="1" s="1"/>
  <c r="U52" i="1"/>
  <c r="Y52" i="1" s="1"/>
  <c r="U53" i="1"/>
  <c r="Y53" i="1" s="1"/>
  <c r="U54" i="1"/>
  <c r="Y54" i="1" s="1"/>
  <c r="U55" i="1"/>
  <c r="Y55" i="1" s="1"/>
  <c r="U56" i="1"/>
  <c r="Y56" i="1" s="1"/>
  <c r="U57" i="1"/>
  <c r="Y57" i="1" s="1"/>
  <c r="U58" i="1"/>
  <c r="Y58" i="1" s="1"/>
  <c r="U59" i="1"/>
  <c r="Y59" i="1" s="1"/>
  <c r="U60" i="1"/>
  <c r="Y60" i="1" s="1"/>
  <c r="U61" i="1"/>
  <c r="Y61" i="1" s="1"/>
  <c r="U62" i="1"/>
  <c r="Y62" i="1" s="1"/>
  <c r="U63" i="1"/>
  <c r="Y63" i="1" s="1"/>
  <c r="U64" i="1"/>
  <c r="Y64" i="1" s="1"/>
  <c r="U65" i="1"/>
  <c r="Y65" i="1" s="1"/>
  <c r="U66" i="1"/>
  <c r="Y66" i="1" s="1"/>
  <c r="U67" i="1"/>
  <c r="Y67" i="1" s="1"/>
  <c r="U68" i="1"/>
  <c r="Y68" i="1" s="1"/>
  <c r="U69" i="1"/>
  <c r="Y69" i="1" s="1"/>
  <c r="U70" i="1"/>
  <c r="Y70" i="1" s="1"/>
  <c r="U71" i="1"/>
  <c r="Y71" i="1" s="1"/>
  <c r="U72" i="1"/>
  <c r="Y72" i="1" s="1"/>
  <c r="U73" i="1"/>
  <c r="Y73" i="1" s="1"/>
  <c r="U74" i="1"/>
  <c r="Y74" i="1" s="1"/>
  <c r="U75" i="1"/>
  <c r="Y75" i="1" s="1"/>
  <c r="U76" i="1"/>
  <c r="Y76" i="1" s="1"/>
  <c r="U77" i="1"/>
  <c r="Y77" i="1" s="1"/>
  <c r="U78" i="1"/>
  <c r="Y78" i="1" s="1"/>
  <c r="U79" i="1"/>
  <c r="Y79" i="1" s="1"/>
  <c r="U80" i="1"/>
  <c r="Y80" i="1" s="1"/>
  <c r="U81" i="1"/>
  <c r="Y81" i="1" s="1"/>
  <c r="U82" i="1"/>
  <c r="Y82" i="1" s="1"/>
  <c r="U83" i="1"/>
  <c r="Y83" i="1" s="1"/>
  <c r="U84" i="1"/>
  <c r="Y84" i="1" s="1"/>
  <c r="U85" i="1"/>
  <c r="Y85" i="1" s="1"/>
  <c r="U86" i="1"/>
  <c r="Y86" i="1" s="1"/>
  <c r="U87" i="1"/>
  <c r="Y87" i="1" s="1"/>
  <c r="U88" i="1"/>
  <c r="Y88" i="1" s="1"/>
  <c r="U89" i="1"/>
  <c r="Y89" i="1" s="1"/>
  <c r="U90" i="1"/>
  <c r="Y90" i="1" s="1"/>
  <c r="U91" i="1"/>
  <c r="Y91" i="1" s="1"/>
  <c r="U92" i="1"/>
  <c r="Y92" i="1" s="1"/>
  <c r="U93" i="1"/>
  <c r="Y93" i="1" s="1"/>
  <c r="U94" i="1"/>
  <c r="Y94" i="1" s="1"/>
  <c r="U95" i="1"/>
  <c r="Y95" i="1" s="1"/>
  <c r="U3" i="1"/>
  <c r="U97" i="1" l="1"/>
  <c r="Y3" i="1"/>
  <c r="Y97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3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22" i="1"/>
  <c r="J2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X3" i="1" s="1"/>
  <c r="X78" i="1" l="1"/>
  <c r="Z78" i="1" s="1"/>
  <c r="C78" i="2" s="1"/>
  <c r="X82" i="1"/>
  <c r="Z82" i="1" s="1"/>
  <c r="C82" i="2" s="1"/>
  <c r="X31" i="1"/>
  <c r="Z31" i="1" s="1"/>
  <c r="C31" i="2" s="1"/>
  <c r="X80" i="1"/>
  <c r="Z80" i="1" s="1"/>
  <c r="C80" i="2" s="1"/>
  <c r="X18" i="1"/>
  <c r="Z18" i="1" s="1"/>
  <c r="C18" i="2" s="1"/>
  <c r="X56" i="1"/>
  <c r="Z56" i="1" s="1"/>
  <c r="C56" i="2" s="1"/>
  <c r="X79" i="1"/>
  <c r="Z79" i="1" s="1"/>
  <c r="C79" i="2" s="1"/>
  <c r="X30" i="1"/>
  <c r="Z30" i="1" s="1"/>
  <c r="C30" i="2" s="1"/>
  <c r="X77" i="1"/>
  <c r="Z77" i="1" s="1"/>
  <c r="C77" i="2" s="1"/>
  <c r="X29" i="1"/>
  <c r="Z29" i="1" s="1"/>
  <c r="C29" i="2" s="1"/>
  <c r="X76" i="1"/>
  <c r="Z76" i="1" s="1"/>
  <c r="C76" i="2" s="1"/>
  <c r="X28" i="1"/>
  <c r="Z28" i="1" s="1"/>
  <c r="C28" i="2" s="1"/>
  <c r="X75" i="1"/>
  <c r="Z75" i="1" s="1"/>
  <c r="C75" i="2" s="1"/>
  <c r="X27" i="1"/>
  <c r="Z27" i="1" s="1"/>
  <c r="C27" i="2" s="1"/>
  <c r="X50" i="1"/>
  <c r="Z50" i="1" s="1"/>
  <c r="C50" i="2" s="1"/>
  <c r="X21" i="1"/>
  <c r="Z21" i="1" s="1"/>
  <c r="C21" i="2" s="1"/>
  <c r="X49" i="1"/>
  <c r="Z49" i="1" s="1"/>
  <c r="C49" i="2" s="1"/>
  <c r="X20" i="1"/>
  <c r="Z20" i="1" s="1"/>
  <c r="C20" i="2" s="1"/>
  <c r="X72" i="1"/>
  <c r="Z72" i="1" s="1"/>
  <c r="C72" i="2" s="1"/>
  <c r="Z24" i="1"/>
  <c r="C24" i="2" s="1"/>
  <c r="X71" i="1"/>
  <c r="Z71" i="1" s="1"/>
  <c r="C71" i="2" s="1"/>
  <c r="X23" i="1"/>
  <c r="Z23" i="1" s="1"/>
  <c r="C23" i="2" s="1"/>
  <c r="X70" i="1"/>
  <c r="Z70" i="1" s="1"/>
  <c r="C70" i="2" s="1"/>
  <c r="X22" i="1"/>
  <c r="Z22" i="1" s="1"/>
  <c r="C22" i="2" s="1"/>
  <c r="X69" i="1"/>
  <c r="Z69" i="1" s="1"/>
  <c r="C69" i="2" s="1"/>
  <c r="X16" i="1"/>
  <c r="Z16" i="1" s="1"/>
  <c r="C16" i="2" s="1"/>
  <c r="X94" i="1"/>
  <c r="Z94" i="1" s="1"/>
  <c r="C94" i="2" s="1"/>
  <c r="X15" i="1"/>
  <c r="Z15" i="1" s="1"/>
  <c r="C15" i="2" s="1"/>
  <c r="X4" i="1"/>
  <c r="Z4" i="1" s="1"/>
  <c r="C4" i="2" s="1"/>
  <c r="X32" i="1"/>
  <c r="Z32" i="1" s="1"/>
  <c r="C32" i="2" s="1"/>
  <c r="X55" i="1"/>
  <c r="Z55" i="1" s="1"/>
  <c r="C55" i="2" s="1"/>
  <c r="X81" i="1"/>
  <c r="Z81" i="1" s="1"/>
  <c r="C81" i="2" s="1"/>
  <c r="X54" i="1"/>
  <c r="Z54" i="1" s="1"/>
  <c r="C54" i="2" s="1"/>
  <c r="X53" i="1"/>
  <c r="Z53" i="1" s="1"/>
  <c r="C53" i="2" s="1"/>
  <c r="X52" i="1"/>
  <c r="Z52" i="1" s="1"/>
  <c r="C52" i="2" s="1"/>
  <c r="X51" i="1"/>
  <c r="Z51" i="1" s="1"/>
  <c r="C51" i="2" s="1"/>
  <c r="X74" i="1"/>
  <c r="Z74" i="1" s="1"/>
  <c r="C74" i="2" s="1"/>
  <c r="X26" i="1"/>
  <c r="Z26" i="1" s="1"/>
  <c r="C26" i="2" s="1"/>
  <c r="X73" i="1"/>
  <c r="Z73" i="1" s="1"/>
  <c r="C73" i="2" s="1"/>
  <c r="X25" i="1"/>
  <c r="Z25" i="1" s="1"/>
  <c r="C25" i="2" s="1"/>
  <c r="X48" i="1"/>
  <c r="Z48" i="1" s="1"/>
  <c r="C48" i="2" s="1"/>
  <c r="X19" i="1"/>
  <c r="Z19" i="1" s="1"/>
  <c r="C19" i="2" s="1"/>
  <c r="X47" i="1"/>
  <c r="Z47" i="1" s="1"/>
  <c r="C47" i="2" s="1"/>
  <c r="X46" i="1"/>
  <c r="Z46" i="1" s="1"/>
  <c r="C46" i="2" s="1"/>
  <c r="X17" i="1"/>
  <c r="Z17" i="1" s="1"/>
  <c r="C17" i="2" s="1"/>
  <c r="X45" i="1"/>
  <c r="Z45" i="1" s="1"/>
  <c r="C45" i="2" s="1"/>
  <c r="X95" i="1"/>
  <c r="Z95" i="1" s="1"/>
  <c r="C95" i="2" s="1"/>
  <c r="X68" i="1"/>
  <c r="Z68" i="1" s="1"/>
  <c r="C68" i="2" s="1"/>
  <c r="X44" i="1"/>
  <c r="Z44" i="1" s="1"/>
  <c r="C44" i="2" s="1"/>
  <c r="X67" i="1"/>
  <c r="Z67" i="1" s="1"/>
  <c r="C67" i="2" s="1"/>
  <c r="X43" i="1"/>
  <c r="Z43" i="1" s="1"/>
  <c r="C43" i="2" s="1"/>
  <c r="X93" i="1"/>
  <c r="Z93" i="1" s="1"/>
  <c r="C93" i="2" s="1"/>
  <c r="X14" i="1"/>
  <c r="Z14" i="1" s="1"/>
  <c r="C14" i="2" s="1"/>
  <c r="X66" i="1"/>
  <c r="Z66" i="1" s="1"/>
  <c r="C66" i="2" s="1"/>
  <c r="X42" i="1"/>
  <c r="Z42" i="1" s="1"/>
  <c r="C42" i="2" s="1"/>
  <c r="X92" i="1"/>
  <c r="Z92" i="1" s="1"/>
  <c r="C92" i="2" s="1"/>
  <c r="X13" i="1"/>
  <c r="Z13" i="1" s="1"/>
  <c r="C13" i="2" s="1"/>
  <c r="X65" i="1"/>
  <c r="Z65" i="1" s="1"/>
  <c r="C65" i="2" s="1"/>
  <c r="X41" i="1"/>
  <c r="Z41" i="1" s="1"/>
  <c r="C41" i="2" s="1"/>
  <c r="X91" i="1"/>
  <c r="Z91" i="1" s="1"/>
  <c r="C91" i="2" s="1"/>
  <c r="X12" i="1"/>
  <c r="Z12" i="1" s="1"/>
  <c r="C12" i="2" s="1"/>
  <c r="X64" i="1"/>
  <c r="Z64" i="1" s="1"/>
  <c r="C64" i="2" s="1"/>
  <c r="X40" i="1"/>
  <c r="Z40" i="1" s="1"/>
  <c r="C40" i="2" s="1"/>
  <c r="X90" i="1"/>
  <c r="Z90" i="1" s="1"/>
  <c r="C90" i="2" s="1"/>
  <c r="X11" i="1"/>
  <c r="Z11" i="1" s="1"/>
  <c r="C11" i="2" s="1"/>
  <c r="X63" i="1"/>
  <c r="Z63" i="1" s="1"/>
  <c r="C63" i="2" s="1"/>
  <c r="X39" i="1"/>
  <c r="Z39" i="1" s="1"/>
  <c r="C39" i="2" s="1"/>
  <c r="X89" i="1"/>
  <c r="Z89" i="1" s="1"/>
  <c r="C89" i="2" s="1"/>
  <c r="X10" i="1"/>
  <c r="Z10" i="1" s="1"/>
  <c r="C10" i="2" s="1"/>
  <c r="X62" i="1"/>
  <c r="Z62" i="1" s="1"/>
  <c r="C62" i="2" s="1"/>
  <c r="X38" i="1"/>
  <c r="Z38" i="1" s="1"/>
  <c r="C38" i="2" s="1"/>
  <c r="X88" i="1"/>
  <c r="Z88" i="1" s="1"/>
  <c r="C88" i="2" s="1"/>
  <c r="X9" i="1"/>
  <c r="Z9" i="1" s="1"/>
  <c r="C9" i="2" s="1"/>
  <c r="X61" i="1"/>
  <c r="Z61" i="1" s="1"/>
  <c r="C61" i="2" s="1"/>
  <c r="X37" i="1"/>
  <c r="Z37" i="1" s="1"/>
  <c r="C37" i="2" s="1"/>
  <c r="X87" i="1"/>
  <c r="Z87" i="1" s="1"/>
  <c r="C87" i="2" s="1"/>
  <c r="X8" i="1"/>
  <c r="Z8" i="1" s="1"/>
  <c r="C8" i="2" s="1"/>
  <c r="X60" i="1"/>
  <c r="Z60" i="1" s="1"/>
  <c r="C60" i="2" s="1"/>
  <c r="X36" i="1"/>
  <c r="Z36" i="1" s="1"/>
  <c r="C36" i="2" s="1"/>
  <c r="X86" i="1"/>
  <c r="Z86" i="1" s="1"/>
  <c r="C86" i="2" s="1"/>
  <c r="X7" i="1"/>
  <c r="Z7" i="1" s="1"/>
  <c r="C7" i="2" s="1"/>
  <c r="X59" i="1"/>
  <c r="Z59" i="1" s="1"/>
  <c r="C59" i="2" s="1"/>
  <c r="X35" i="1"/>
  <c r="Z35" i="1" s="1"/>
  <c r="C35" i="2" s="1"/>
  <c r="X85" i="1"/>
  <c r="Z85" i="1" s="1"/>
  <c r="C85" i="2" s="1"/>
  <c r="X6" i="1"/>
  <c r="Z6" i="1" s="1"/>
  <c r="C6" i="2" s="1"/>
  <c r="X58" i="1"/>
  <c r="Z58" i="1" s="1"/>
  <c r="C58" i="2" s="1"/>
  <c r="X34" i="1"/>
  <c r="Z34" i="1" s="1"/>
  <c r="C34" i="2" s="1"/>
  <c r="X84" i="1"/>
  <c r="Z84" i="1" s="1"/>
  <c r="C84" i="2" s="1"/>
  <c r="X5" i="1"/>
  <c r="Z5" i="1" s="1"/>
  <c r="C5" i="2" s="1"/>
  <c r="X57" i="1"/>
  <c r="Z57" i="1" s="1"/>
  <c r="C57" i="2" s="1"/>
  <c r="X33" i="1"/>
  <c r="Z33" i="1" s="1"/>
  <c r="C33" i="2" s="1"/>
  <c r="X83" i="1"/>
  <c r="Z83" i="1" s="1"/>
  <c r="C83" i="2" s="1"/>
  <c r="J97" i="1"/>
  <c r="X97" i="1" l="1"/>
  <c r="Z3" i="1"/>
  <c r="C3" i="2" s="1"/>
  <c r="Z97" i="1" l="1"/>
  <c r="C98" i="2"/>
</calcChain>
</file>

<file path=xl/sharedStrings.xml><?xml version="1.0" encoding="utf-8"?>
<sst xmlns="http://schemas.openxmlformats.org/spreadsheetml/2006/main" count="38" uniqueCount="20">
  <si>
    <t>Diameter(µm)</t>
  </si>
  <si>
    <t>q(%)</t>
  </si>
  <si>
    <t>UnderSize(%)</t>
  </si>
  <si>
    <t>q(%)Avg</t>
  </si>
  <si>
    <t>UnderSize(%) Avg</t>
  </si>
  <si>
    <t>UnderSize(%)Avg</t>
  </si>
  <si>
    <t>composite</t>
  </si>
  <si>
    <t>sum</t>
  </si>
  <si>
    <t>mud</t>
  </si>
  <si>
    <t>sand</t>
  </si>
  <si>
    <t>LOC-M</t>
  </si>
  <si>
    <t>LOC-S</t>
  </si>
  <si>
    <t>Horiba sample prep</t>
  </si>
  <si>
    <t>sample size (g)</t>
  </si>
  <si>
    <t>seive tare (#230)</t>
  </si>
  <si>
    <t>seive + oven dry sand</t>
  </si>
  <si>
    <t>sand fraction</t>
  </si>
  <si>
    <t>silt fraction</t>
  </si>
  <si>
    <t>gauge station</t>
  </si>
  <si>
    <t>Gauge Station #40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</si>
</sst>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PSD'!$B$3:$B$95</c:f>
              <c:numCache>
                <c:formatCode>General</c:formatCode>
                <c:ptCount val="93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3000</c:v>
                </c:pt>
              </c:numCache>
            </c:numRef>
          </c:xVal>
          <c:yVal>
            <c:numRef>
              <c:f>'total PSD'!$C$3:$C$95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5.920268006700144E-2</c:v>
                </c:pt>
                <c:pt idx="21">
                  <c:v>0.17241206030150685</c:v>
                </c:pt>
                <c:pt idx="22">
                  <c:v>0.40182244556113744</c:v>
                </c:pt>
                <c:pt idx="23">
                  <c:v>0.82907370184254292</c:v>
                </c:pt>
                <c:pt idx="24">
                  <c:v>1.3541038525963096</c:v>
                </c:pt>
                <c:pt idx="25">
                  <c:v>1.7064857621440472</c:v>
                </c:pt>
                <c:pt idx="26">
                  <c:v>1.65673031825795</c:v>
                </c:pt>
                <c:pt idx="27">
                  <c:v>1.2678978224455562</c:v>
                </c:pt>
                <c:pt idx="28">
                  <c:v>0.80065326633165534</c:v>
                </c:pt>
                <c:pt idx="29">
                  <c:v>0.44433500837520762</c:v>
                </c:pt>
                <c:pt idx="30">
                  <c:v>0.23342546063651498</c:v>
                </c:pt>
                <c:pt idx="31">
                  <c:v>0.12517587939698446</c:v>
                </c:pt>
                <c:pt idx="32">
                  <c:v>7.3452261306532374E-2</c:v>
                </c:pt>
                <c:pt idx="33">
                  <c:v>4.9755443886096956E-2</c:v>
                </c:pt>
                <c:pt idx="34">
                  <c:v>4.0229480737018271E-2</c:v>
                </c:pt>
                <c:pt idx="35">
                  <c:v>3.9206030150753621E-2</c:v>
                </c:pt>
                <c:pt idx="36">
                  <c:v>4.5346733668341542E-2</c:v>
                </c:pt>
                <c:pt idx="37">
                  <c:v>5.9911222780569276E-2</c:v>
                </c:pt>
                <c:pt idx="38">
                  <c:v>8.6442211055276025E-2</c:v>
                </c:pt>
                <c:pt idx="39">
                  <c:v>0.12832495812395261</c:v>
                </c:pt>
                <c:pt idx="40">
                  <c:v>0.18721273031825725</c:v>
                </c:pt>
                <c:pt idx="41">
                  <c:v>0.25775209380234404</c:v>
                </c:pt>
                <c:pt idx="42">
                  <c:v>0.32923618090452134</c:v>
                </c:pt>
                <c:pt idx="43">
                  <c:v>0.39001340033500687</c:v>
                </c:pt>
                <c:pt idx="44">
                  <c:v>0.43504522613065166</c:v>
                </c:pt>
                <c:pt idx="45">
                  <c:v>0.46755946398659787</c:v>
                </c:pt>
                <c:pt idx="46">
                  <c:v>0.49558626465661443</c:v>
                </c:pt>
                <c:pt idx="47">
                  <c:v>0.52715577889447029</c:v>
                </c:pt>
                <c:pt idx="48">
                  <c:v>0.56675544388609489</c:v>
                </c:pt>
                <c:pt idx="49">
                  <c:v>0.61462144053601098</c:v>
                </c:pt>
                <c:pt idx="50">
                  <c:v>0.66595142378559202</c:v>
                </c:pt>
                <c:pt idx="51">
                  <c:v>0.71869849246230866</c:v>
                </c:pt>
                <c:pt idx="52">
                  <c:v>0.76876884422110259</c:v>
                </c:pt>
                <c:pt idx="53">
                  <c:v>0.79577219430485457</c:v>
                </c:pt>
                <c:pt idx="54">
                  <c:v>0.78246733668341406</c:v>
                </c:pt>
                <c:pt idx="55">
                  <c:v>0.72602010050250976</c:v>
                </c:pt>
                <c:pt idx="56">
                  <c:v>0.63792462311557541</c:v>
                </c:pt>
                <c:pt idx="57">
                  <c:v>0.53715410385259421</c:v>
                </c:pt>
                <c:pt idx="58">
                  <c:v>0.44110720268006526</c:v>
                </c:pt>
                <c:pt idx="59">
                  <c:v>0.36112060301507393</c:v>
                </c:pt>
                <c:pt idx="60">
                  <c:v>0.30372864321607929</c:v>
                </c:pt>
                <c:pt idx="61">
                  <c:v>0.272001675041875</c:v>
                </c:pt>
                <c:pt idx="62">
                  <c:v>0.2525561139028466</c:v>
                </c:pt>
                <c:pt idx="63">
                  <c:v>0.24232160804020006</c:v>
                </c:pt>
                <c:pt idx="64">
                  <c:v>0.35603182579564407</c:v>
                </c:pt>
                <c:pt idx="65">
                  <c:v>0.42677219430485691</c:v>
                </c:pt>
                <c:pt idx="66">
                  <c:v>0.55018927973199272</c:v>
                </c:pt>
                <c:pt idx="67">
                  <c:v>0.73542043551088754</c:v>
                </c:pt>
                <c:pt idx="68">
                  <c:v>0.96918760469011733</c:v>
                </c:pt>
                <c:pt idx="69">
                  <c:v>1.3726951423785598</c:v>
                </c:pt>
                <c:pt idx="70">
                  <c:v>2.0585209380234515</c:v>
                </c:pt>
                <c:pt idx="71">
                  <c:v>3.1912227805695164</c:v>
                </c:pt>
                <c:pt idx="72">
                  <c:v>4.9557102177554482</c:v>
                </c:pt>
                <c:pt idx="73">
                  <c:v>7.2825075376884509</c:v>
                </c:pt>
                <c:pt idx="74">
                  <c:v>9.5196331658291555</c:v>
                </c:pt>
                <c:pt idx="75">
                  <c:v>10.659604690117265</c:v>
                </c:pt>
                <c:pt idx="76">
                  <c:v>10.402961474036863</c:v>
                </c:pt>
                <c:pt idx="77">
                  <c:v>8.9285360134003433</c:v>
                </c:pt>
                <c:pt idx="78">
                  <c:v>6.7305192629815824</c:v>
                </c:pt>
                <c:pt idx="79">
                  <c:v>4.4711423785594686</c:v>
                </c:pt>
                <c:pt idx="80">
                  <c:v>2.7487303182579592</c:v>
                </c:pt>
                <c:pt idx="81">
                  <c:v>1.6073299832495829</c:v>
                </c:pt>
                <c:pt idx="82">
                  <c:v>0.90079731993299916</c:v>
                </c:pt>
                <c:pt idx="83">
                  <c:v>0.50361139028475765</c:v>
                </c:pt>
                <c:pt idx="84">
                  <c:v>0.27981239530988306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64336"/>
        <c:axId val="559663216"/>
      </c:scatterChart>
      <c:valAx>
        <c:axId val="5596643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63216"/>
        <c:crosses val="autoZero"/>
        <c:crossBetween val="midCat"/>
      </c:valAx>
      <c:valAx>
        <c:axId val="5596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6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231321</xdr:colOff>
      <xdr:row>6</xdr:row>
      <xdr:rowOff>84364</xdr:rowOff>
    </xdr:from>
    <xdr:to>
      <xdr:col>13</xdr:col>
      <xdr:colOff>517071</xdr:colOff>
      <xdr:row>20</xdr:row>
      <xdr:rowOff>160564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zoomScale="70" zoomScaleNormal="70" workbookViewId="0">
      <selection activeCell="E12" sqref="E12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" customHeight="1" x14ac:dyDescent="0.3">
      <c r="A1" s="8" t="s">
        <v>19</v>
      </c>
      <c r="E1" s="9">
        <v>42589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f>Mud_Sand_Comp!Z3</f>
        <v>0</v>
      </c>
    </row>
    <row r="4" spans="1:5" x14ac:dyDescent="0.25">
      <c r="B4">
        <v>1.2999999999999999E-2</v>
      </c>
      <c r="C4">
        <f>Mud_Sand_Comp!Z4</f>
        <v>0</v>
      </c>
    </row>
    <row r="5" spans="1:5" x14ac:dyDescent="0.25">
      <c r="B5">
        <v>1.4999999999999999E-2</v>
      </c>
      <c r="C5">
        <f>Mud_Sand_Comp!Z5</f>
        <v>0</v>
      </c>
    </row>
    <row r="6" spans="1:5" x14ac:dyDescent="0.25">
      <c r="B6">
        <v>1.7000000000000001E-2</v>
      </c>
      <c r="C6">
        <f>Mud_Sand_Comp!Z6</f>
        <v>0</v>
      </c>
    </row>
    <row r="7" spans="1:5" x14ac:dyDescent="0.25">
      <c r="B7">
        <v>0.02</v>
      </c>
      <c r="C7">
        <f>Mud_Sand_Comp!Z7</f>
        <v>0</v>
      </c>
    </row>
    <row r="8" spans="1:5" x14ac:dyDescent="0.25">
      <c r="B8">
        <v>2.3E-2</v>
      </c>
      <c r="C8">
        <f>Mud_Sand_Comp!Z8</f>
        <v>0</v>
      </c>
    </row>
    <row r="9" spans="1:5" x14ac:dyDescent="0.25">
      <c r="B9">
        <v>2.5999999999999999E-2</v>
      </c>
      <c r="C9">
        <f>Mud_Sand_Comp!Z9</f>
        <v>0</v>
      </c>
    </row>
    <row r="10" spans="1:5" x14ac:dyDescent="0.25">
      <c r="B10">
        <v>0.03</v>
      </c>
      <c r="C10">
        <f>Mud_Sand_Comp!Z10</f>
        <v>0</v>
      </c>
    </row>
    <row r="11" spans="1:5" x14ac:dyDescent="0.25">
      <c r="B11">
        <v>3.4000000000000002E-2</v>
      </c>
      <c r="C11">
        <f>Mud_Sand_Comp!Z11</f>
        <v>0</v>
      </c>
    </row>
    <row r="12" spans="1:5" x14ac:dyDescent="0.25">
      <c r="B12">
        <v>3.9E-2</v>
      </c>
      <c r="C12">
        <f>Mud_Sand_Comp!Z12</f>
        <v>0</v>
      </c>
    </row>
    <row r="13" spans="1:5" x14ac:dyDescent="0.25">
      <c r="B13">
        <v>4.3999999999999997E-2</v>
      </c>
      <c r="C13">
        <f>Mud_Sand_Comp!Z13</f>
        <v>0</v>
      </c>
    </row>
    <row r="14" spans="1:5" x14ac:dyDescent="0.25">
      <c r="B14">
        <v>5.0999999999999997E-2</v>
      </c>
      <c r="C14">
        <f>Mud_Sand_Comp!Z14</f>
        <v>0</v>
      </c>
    </row>
    <row r="15" spans="1:5" x14ac:dyDescent="0.25">
      <c r="B15">
        <v>5.8000000000000003E-2</v>
      </c>
      <c r="C15">
        <f>Mud_Sand_Comp!Z15</f>
        <v>0</v>
      </c>
    </row>
    <row r="16" spans="1:5" x14ac:dyDescent="0.25">
      <c r="B16">
        <v>6.7000000000000004E-2</v>
      </c>
      <c r="C16">
        <f>Mud_Sand_Comp!Z16</f>
        <v>0</v>
      </c>
    </row>
    <row r="17" spans="2:3" x14ac:dyDescent="0.25">
      <c r="B17">
        <v>7.5999999999999998E-2</v>
      </c>
      <c r="C17">
        <f>Mud_Sand_Comp!Z17</f>
        <v>0</v>
      </c>
    </row>
    <row r="18" spans="2:3" x14ac:dyDescent="0.25">
      <c r="B18">
        <v>8.6999999999999994E-2</v>
      </c>
      <c r="C18">
        <f>Mud_Sand_Comp!Z18</f>
        <v>0</v>
      </c>
    </row>
    <row r="19" spans="2:3" x14ac:dyDescent="0.25">
      <c r="B19">
        <v>0.1</v>
      </c>
      <c r="C19">
        <f>Mud_Sand_Comp!Z19</f>
        <v>0</v>
      </c>
    </row>
    <row r="20" spans="2:3" x14ac:dyDescent="0.25">
      <c r="B20">
        <v>0.115</v>
      </c>
      <c r="C20">
        <f>Mud_Sand_Comp!Z20</f>
        <v>0</v>
      </c>
    </row>
    <row r="21" spans="2:3" x14ac:dyDescent="0.25">
      <c r="B21">
        <v>0.13100000000000001</v>
      </c>
      <c r="C21">
        <f>Mud_Sand_Comp!Z21</f>
        <v>0</v>
      </c>
    </row>
    <row r="22" spans="2:3" x14ac:dyDescent="0.25">
      <c r="B22">
        <v>0.15</v>
      </c>
      <c r="C22">
        <f>Mud_Sand_Comp!Z22</f>
        <v>0</v>
      </c>
    </row>
    <row r="23" spans="2:3" x14ac:dyDescent="0.25">
      <c r="B23">
        <v>0.17199999999999999</v>
      </c>
      <c r="C23">
        <f>Mud_Sand_Comp!Z23</f>
        <v>5.920268006700144E-2</v>
      </c>
    </row>
    <row r="24" spans="2:3" x14ac:dyDescent="0.25">
      <c r="B24">
        <v>0.19700000000000001</v>
      </c>
      <c r="C24">
        <f>Mud_Sand_Comp!Z24</f>
        <v>0.17241206030150685</v>
      </c>
    </row>
    <row r="25" spans="2:3" x14ac:dyDescent="0.25">
      <c r="B25">
        <v>0.22600000000000001</v>
      </c>
      <c r="C25">
        <f>Mud_Sand_Comp!Z25</f>
        <v>0.40182244556113744</v>
      </c>
    </row>
    <row r="26" spans="2:3" x14ac:dyDescent="0.25">
      <c r="B26">
        <v>0.25900000000000001</v>
      </c>
      <c r="C26">
        <f>Mud_Sand_Comp!Z26</f>
        <v>0.82907370184254292</v>
      </c>
    </row>
    <row r="27" spans="2:3" x14ac:dyDescent="0.25">
      <c r="B27">
        <v>0.29599999999999999</v>
      </c>
      <c r="C27">
        <f>Mud_Sand_Comp!Z27</f>
        <v>1.3541038525963096</v>
      </c>
    </row>
    <row r="28" spans="2:3" x14ac:dyDescent="0.25">
      <c r="B28">
        <v>0.33900000000000002</v>
      </c>
      <c r="C28">
        <f>Mud_Sand_Comp!Z28</f>
        <v>1.7064857621440472</v>
      </c>
    </row>
    <row r="29" spans="2:3" x14ac:dyDescent="0.25">
      <c r="B29">
        <v>0.38900000000000001</v>
      </c>
      <c r="C29">
        <f>Mud_Sand_Comp!Z29</f>
        <v>1.65673031825795</v>
      </c>
    </row>
    <row r="30" spans="2:3" x14ac:dyDescent="0.25">
      <c r="B30">
        <v>0.44500000000000001</v>
      </c>
      <c r="C30">
        <f>Mud_Sand_Comp!Z30</f>
        <v>1.2678978224455562</v>
      </c>
    </row>
    <row r="31" spans="2:3" x14ac:dyDescent="0.25">
      <c r="B31">
        <v>0.51</v>
      </c>
      <c r="C31">
        <f>Mud_Sand_Comp!Z31</f>
        <v>0.80065326633165534</v>
      </c>
    </row>
    <row r="32" spans="2:3" x14ac:dyDescent="0.25">
      <c r="B32">
        <v>0.58399999999999996</v>
      </c>
      <c r="C32">
        <f>Mud_Sand_Comp!Z32</f>
        <v>0.44433500837520762</v>
      </c>
    </row>
    <row r="33" spans="2:3" x14ac:dyDescent="0.25">
      <c r="B33">
        <v>0.66900000000000004</v>
      </c>
      <c r="C33">
        <f>Mud_Sand_Comp!Z33</f>
        <v>0.23342546063651498</v>
      </c>
    </row>
    <row r="34" spans="2:3" x14ac:dyDescent="0.25">
      <c r="B34">
        <v>0.76600000000000001</v>
      </c>
      <c r="C34">
        <f>Mud_Sand_Comp!Z34</f>
        <v>0.12517587939698446</v>
      </c>
    </row>
    <row r="35" spans="2:3" x14ac:dyDescent="0.25">
      <c r="B35">
        <v>0.877</v>
      </c>
      <c r="C35">
        <f>Mud_Sand_Comp!Z35</f>
        <v>7.3452261306532374E-2</v>
      </c>
    </row>
    <row r="36" spans="2:3" x14ac:dyDescent="0.25">
      <c r="B36">
        <v>1.0049999999999999</v>
      </c>
      <c r="C36">
        <f>Mud_Sand_Comp!Z36</f>
        <v>4.9755443886096956E-2</v>
      </c>
    </row>
    <row r="37" spans="2:3" x14ac:dyDescent="0.25">
      <c r="B37">
        <v>1.151</v>
      </c>
      <c r="C37">
        <f>Mud_Sand_Comp!Z37</f>
        <v>4.0229480737018271E-2</v>
      </c>
    </row>
    <row r="38" spans="2:3" x14ac:dyDescent="0.25">
      <c r="B38">
        <v>1.3180000000000001</v>
      </c>
      <c r="C38">
        <f>Mud_Sand_Comp!Z38</f>
        <v>3.9206030150753621E-2</v>
      </c>
    </row>
    <row r="39" spans="2:3" x14ac:dyDescent="0.25">
      <c r="B39">
        <v>1.51</v>
      </c>
      <c r="C39">
        <f>Mud_Sand_Comp!Z39</f>
        <v>4.5346733668341542E-2</v>
      </c>
    </row>
    <row r="40" spans="2:3" x14ac:dyDescent="0.25">
      <c r="B40">
        <v>1.7290000000000001</v>
      </c>
      <c r="C40">
        <f>Mud_Sand_Comp!Z40</f>
        <v>5.9911222780569276E-2</v>
      </c>
    </row>
    <row r="41" spans="2:3" x14ac:dyDescent="0.25">
      <c r="B41">
        <v>1.9810000000000001</v>
      </c>
      <c r="C41">
        <f>Mud_Sand_Comp!Z41</f>
        <v>8.6442211055276025E-2</v>
      </c>
    </row>
    <row r="42" spans="2:3" x14ac:dyDescent="0.25">
      <c r="B42">
        <v>2.2690000000000001</v>
      </c>
      <c r="C42">
        <f>Mud_Sand_Comp!Z42</f>
        <v>0.12832495812395261</v>
      </c>
    </row>
    <row r="43" spans="2:3" x14ac:dyDescent="0.25">
      <c r="B43">
        <v>2.5990000000000002</v>
      </c>
      <c r="C43">
        <f>Mud_Sand_Comp!Z43</f>
        <v>0.18721273031825725</v>
      </c>
    </row>
    <row r="44" spans="2:3" x14ac:dyDescent="0.25">
      <c r="B44">
        <v>2.976</v>
      </c>
      <c r="C44">
        <f>Mud_Sand_Comp!Z44</f>
        <v>0.25775209380234404</v>
      </c>
    </row>
    <row r="45" spans="2:3" x14ac:dyDescent="0.25">
      <c r="B45">
        <v>3.4089999999999998</v>
      </c>
      <c r="C45">
        <f>Mud_Sand_Comp!Z45</f>
        <v>0.32923618090452134</v>
      </c>
    </row>
    <row r="46" spans="2:3" x14ac:dyDescent="0.25">
      <c r="B46">
        <v>3.9049999999999998</v>
      </c>
      <c r="C46">
        <f>Mud_Sand_Comp!Z46</f>
        <v>0.39001340033500687</v>
      </c>
    </row>
    <row r="47" spans="2:3" x14ac:dyDescent="0.25">
      <c r="B47">
        <v>4.4720000000000004</v>
      </c>
      <c r="C47">
        <f>Mud_Sand_Comp!Z47</f>
        <v>0.43504522613065166</v>
      </c>
    </row>
    <row r="48" spans="2:3" x14ac:dyDescent="0.25">
      <c r="B48">
        <v>5.1219999999999999</v>
      </c>
      <c r="C48">
        <f>Mud_Sand_Comp!Z48</f>
        <v>0.46755946398659787</v>
      </c>
    </row>
    <row r="49" spans="2:3" x14ac:dyDescent="0.25">
      <c r="B49">
        <v>5.867</v>
      </c>
      <c r="C49">
        <f>Mud_Sand_Comp!Z49</f>
        <v>0.49558626465661443</v>
      </c>
    </row>
    <row r="50" spans="2:3" x14ac:dyDescent="0.25">
      <c r="B50">
        <v>6.72</v>
      </c>
      <c r="C50">
        <f>Mud_Sand_Comp!Z50</f>
        <v>0.52715577889447029</v>
      </c>
    </row>
    <row r="51" spans="2:3" x14ac:dyDescent="0.25">
      <c r="B51">
        <v>7.6970000000000001</v>
      </c>
      <c r="C51">
        <f>Mud_Sand_Comp!Z51</f>
        <v>0.56675544388609489</v>
      </c>
    </row>
    <row r="52" spans="2:3" x14ac:dyDescent="0.25">
      <c r="B52">
        <v>8.8160000000000007</v>
      </c>
      <c r="C52">
        <f>Mud_Sand_Comp!Z52</f>
        <v>0.61462144053601098</v>
      </c>
    </row>
    <row r="53" spans="2:3" x14ac:dyDescent="0.25">
      <c r="B53">
        <v>10.097</v>
      </c>
      <c r="C53">
        <f>Mud_Sand_Comp!Z53</f>
        <v>0.66595142378559202</v>
      </c>
    </row>
    <row r="54" spans="2:3" x14ac:dyDescent="0.25">
      <c r="B54">
        <v>11.565</v>
      </c>
      <c r="C54">
        <f>Mud_Sand_Comp!Z54</f>
        <v>0.71869849246230866</v>
      </c>
    </row>
    <row r="55" spans="2:3" x14ac:dyDescent="0.25">
      <c r="B55">
        <v>13.246</v>
      </c>
      <c r="C55">
        <f>Mud_Sand_Comp!Z55</f>
        <v>0.76876884422110259</v>
      </c>
    </row>
    <row r="56" spans="2:3" x14ac:dyDescent="0.25">
      <c r="B56">
        <v>15.172000000000001</v>
      </c>
      <c r="C56">
        <f>Mud_Sand_Comp!Z56</f>
        <v>0.79577219430485457</v>
      </c>
    </row>
    <row r="57" spans="2:3" x14ac:dyDescent="0.25">
      <c r="B57">
        <v>17.376999999999999</v>
      </c>
      <c r="C57">
        <f>Mud_Sand_Comp!Z57</f>
        <v>0.78246733668341406</v>
      </c>
    </row>
    <row r="58" spans="2:3" x14ac:dyDescent="0.25">
      <c r="B58">
        <v>19.904</v>
      </c>
      <c r="C58">
        <f>Mud_Sand_Comp!Z58</f>
        <v>0.72602010050250976</v>
      </c>
    </row>
    <row r="59" spans="2:3" x14ac:dyDescent="0.25">
      <c r="B59">
        <v>22.797000000000001</v>
      </c>
      <c r="C59">
        <f>Mud_Sand_Comp!Z59</f>
        <v>0.63792462311557541</v>
      </c>
    </row>
    <row r="60" spans="2:3" x14ac:dyDescent="0.25">
      <c r="B60">
        <v>26.111000000000001</v>
      </c>
      <c r="C60">
        <f>Mud_Sand_Comp!Z60</f>
        <v>0.53715410385259421</v>
      </c>
    </row>
    <row r="61" spans="2:3" x14ac:dyDescent="0.25">
      <c r="B61">
        <v>29.907</v>
      </c>
      <c r="C61">
        <f>Mud_Sand_Comp!Z61</f>
        <v>0.44110720268006526</v>
      </c>
    </row>
    <row r="62" spans="2:3" x14ac:dyDescent="0.25">
      <c r="B62">
        <v>34.255000000000003</v>
      </c>
      <c r="C62">
        <f>Mud_Sand_Comp!Z62</f>
        <v>0.36112060301507393</v>
      </c>
    </row>
    <row r="63" spans="2:3" x14ac:dyDescent="0.25">
      <c r="B63">
        <v>39.234000000000002</v>
      </c>
      <c r="C63">
        <f>Mud_Sand_Comp!Z63</f>
        <v>0.30372864321607929</v>
      </c>
    </row>
    <row r="64" spans="2:3" x14ac:dyDescent="0.25">
      <c r="B64">
        <v>44.938000000000002</v>
      </c>
      <c r="C64">
        <f>Mud_Sand_Comp!Z64</f>
        <v>0.272001675041875</v>
      </c>
    </row>
    <row r="65" spans="2:3" x14ac:dyDescent="0.25">
      <c r="B65">
        <v>51.470999999999997</v>
      </c>
      <c r="C65">
        <f>Mud_Sand_Comp!Z65</f>
        <v>0.2525561139028466</v>
      </c>
    </row>
    <row r="66" spans="2:3" x14ac:dyDescent="0.25">
      <c r="B66">
        <v>58.953000000000003</v>
      </c>
      <c r="C66">
        <f>Mud_Sand_Comp!Z66</f>
        <v>0.24232160804020006</v>
      </c>
    </row>
    <row r="67" spans="2:3" x14ac:dyDescent="0.25">
      <c r="B67">
        <v>67.522999999999996</v>
      </c>
      <c r="C67">
        <f>Mud_Sand_Comp!Z67</f>
        <v>0.35603182579564407</v>
      </c>
    </row>
    <row r="68" spans="2:3" x14ac:dyDescent="0.25">
      <c r="B68">
        <v>77.34</v>
      </c>
      <c r="C68">
        <f>Mud_Sand_Comp!Z68</f>
        <v>0.42677219430485691</v>
      </c>
    </row>
    <row r="69" spans="2:3" x14ac:dyDescent="0.25">
      <c r="B69">
        <v>88.582999999999998</v>
      </c>
      <c r="C69">
        <f>Mud_Sand_Comp!Z69</f>
        <v>0.55018927973199272</v>
      </c>
    </row>
    <row r="70" spans="2:3" x14ac:dyDescent="0.25">
      <c r="B70">
        <v>101.46</v>
      </c>
      <c r="C70">
        <f>Mud_Sand_Comp!Z70</f>
        <v>0.73542043551088754</v>
      </c>
    </row>
    <row r="71" spans="2:3" x14ac:dyDescent="0.25">
      <c r="B71">
        <v>116.21</v>
      </c>
      <c r="C71">
        <f>Mud_Sand_Comp!Z71</f>
        <v>0.96918760469011733</v>
      </c>
    </row>
    <row r="72" spans="2:3" x14ac:dyDescent="0.25">
      <c r="B72">
        <v>133.10300000000001</v>
      </c>
      <c r="C72">
        <f>Mud_Sand_Comp!Z72</f>
        <v>1.3726951423785598</v>
      </c>
    </row>
    <row r="73" spans="2:3" x14ac:dyDescent="0.25">
      <c r="B73">
        <v>152.453</v>
      </c>
      <c r="C73">
        <f>Mud_Sand_Comp!Z73</f>
        <v>2.0585209380234515</v>
      </c>
    </row>
    <row r="74" spans="2:3" x14ac:dyDescent="0.25">
      <c r="B74">
        <v>174.61600000000001</v>
      </c>
      <c r="C74">
        <f>Mud_Sand_Comp!Z74</f>
        <v>3.1912227805695164</v>
      </c>
    </row>
    <row r="75" spans="2:3" x14ac:dyDescent="0.25">
      <c r="B75">
        <v>200</v>
      </c>
      <c r="C75">
        <f>Mud_Sand_Comp!Z75</f>
        <v>4.9557102177554482</v>
      </c>
    </row>
    <row r="76" spans="2:3" x14ac:dyDescent="0.25">
      <c r="B76">
        <v>229.07499999999999</v>
      </c>
      <c r="C76">
        <f>Mud_Sand_Comp!Z76</f>
        <v>7.2825075376884509</v>
      </c>
    </row>
    <row r="77" spans="2:3" x14ac:dyDescent="0.25">
      <c r="B77">
        <v>262.37599999999998</v>
      </c>
      <c r="C77">
        <f>Mud_Sand_Comp!Z77</f>
        <v>9.5196331658291555</v>
      </c>
    </row>
    <row r="78" spans="2:3" x14ac:dyDescent="0.25">
      <c r="B78">
        <v>300.51799999999997</v>
      </c>
      <c r="C78">
        <f>Mud_Sand_Comp!Z78</f>
        <v>10.659604690117265</v>
      </c>
    </row>
    <row r="79" spans="2:3" x14ac:dyDescent="0.25">
      <c r="B79">
        <v>344.20600000000002</v>
      </c>
      <c r="C79">
        <f>Mud_Sand_Comp!Z79</f>
        <v>10.402961474036863</v>
      </c>
    </row>
    <row r="80" spans="2:3" x14ac:dyDescent="0.25">
      <c r="B80">
        <v>394.24400000000003</v>
      </c>
      <c r="C80">
        <f>Mud_Sand_Comp!Z80</f>
        <v>8.9285360134003433</v>
      </c>
    </row>
    <row r="81" spans="2:3" x14ac:dyDescent="0.25">
      <c r="B81">
        <v>451.55599999999998</v>
      </c>
      <c r="C81">
        <f>Mud_Sand_Comp!Z81</f>
        <v>6.7305192629815824</v>
      </c>
    </row>
    <row r="82" spans="2:3" x14ac:dyDescent="0.25">
      <c r="B82">
        <v>517.20000000000005</v>
      </c>
      <c r="C82">
        <f>Mud_Sand_Comp!Z82</f>
        <v>4.4711423785594686</v>
      </c>
    </row>
    <row r="83" spans="2:3" x14ac:dyDescent="0.25">
      <c r="B83">
        <v>592.38699999999994</v>
      </c>
      <c r="C83">
        <f>Mud_Sand_Comp!Z83</f>
        <v>2.7487303182579592</v>
      </c>
    </row>
    <row r="84" spans="2:3" x14ac:dyDescent="0.25">
      <c r="B84">
        <v>678.50400000000002</v>
      </c>
      <c r="C84">
        <f>Mud_Sand_Comp!Z84</f>
        <v>1.6073299832495829</v>
      </c>
    </row>
    <row r="85" spans="2:3" x14ac:dyDescent="0.25">
      <c r="B85">
        <v>777.14099999999996</v>
      </c>
      <c r="C85">
        <f>Mud_Sand_Comp!Z85</f>
        <v>0.90079731993299916</v>
      </c>
    </row>
    <row r="86" spans="2:3" x14ac:dyDescent="0.25">
      <c r="B86">
        <v>890.11599999999999</v>
      </c>
      <c r="C86">
        <f>Mud_Sand_Comp!Z86</f>
        <v>0.50361139028475765</v>
      </c>
    </row>
    <row r="87" spans="2:3" x14ac:dyDescent="0.25">
      <c r="B87">
        <v>1019.515</v>
      </c>
      <c r="C87">
        <f>Mud_Sand_Comp!Z87</f>
        <v>0.27981239530988306</v>
      </c>
    </row>
    <row r="88" spans="2:3" x14ac:dyDescent="0.25">
      <c r="B88">
        <v>1167.7249999999999</v>
      </c>
      <c r="C88">
        <f>Mud_Sand_Comp!Z88</f>
        <v>0</v>
      </c>
    </row>
    <row r="89" spans="2:3" x14ac:dyDescent="0.25">
      <c r="B89">
        <v>1337.481</v>
      </c>
      <c r="C89">
        <f>Mud_Sand_Comp!Z89</f>
        <v>0</v>
      </c>
    </row>
    <row r="90" spans="2:3" x14ac:dyDescent="0.25">
      <c r="B90">
        <v>1531.914</v>
      </c>
      <c r="C90">
        <f>Mud_Sand_Comp!Z90</f>
        <v>0</v>
      </c>
    </row>
    <row r="91" spans="2:3" x14ac:dyDescent="0.25">
      <c r="B91">
        <v>1754.6130000000001</v>
      </c>
      <c r="C91">
        <f>Mud_Sand_Comp!Z91</f>
        <v>0</v>
      </c>
    </row>
    <row r="92" spans="2:3" x14ac:dyDescent="0.25">
      <c r="B92">
        <v>2009.6869999999999</v>
      </c>
      <c r="C92">
        <f>Mud_Sand_Comp!Z92</f>
        <v>0</v>
      </c>
    </row>
    <row r="93" spans="2:3" x14ac:dyDescent="0.25">
      <c r="B93">
        <v>2301.8409999999999</v>
      </c>
      <c r="C93">
        <f>Mud_Sand_Comp!Z93</f>
        <v>0</v>
      </c>
    </row>
    <row r="94" spans="2:3" x14ac:dyDescent="0.25">
      <c r="B94">
        <v>2636.4670000000001</v>
      </c>
      <c r="C94">
        <f>Mud_Sand_Comp!Z94</f>
        <v>0</v>
      </c>
    </row>
    <row r="95" spans="2:3" x14ac:dyDescent="0.25">
      <c r="B95">
        <v>3000</v>
      </c>
      <c r="C95">
        <f>Mud_Sand_Comp!Z95</f>
        <v>0</v>
      </c>
    </row>
    <row r="98" spans="3:3" x14ac:dyDescent="0.25">
      <c r="C98">
        <f>SUM(C3:C95)</f>
        <v>100.00145393634841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zoomScale="70" zoomScaleNormal="70" workbookViewId="0">
      <selection activeCell="G3" sqref="G3:I95"/>
    </sheetView>
  </sheetViews>
  <sheetFormatPr defaultRowHeight="15" x14ac:dyDescent="0.25"/>
  <cols>
    <col min="1" max="1" width="14.42578125" customWidth="1"/>
    <col min="3" max="3" width="15" customWidth="1"/>
    <col min="6" max="6" width="14.42578125" customWidth="1"/>
    <col min="9" max="10" width="14" customWidth="1"/>
    <col min="11" max="11" width="18.28515625" customWidth="1"/>
    <col min="12" max="12" width="8.28515625" customWidth="1"/>
    <col min="14" max="14" width="15.140625" customWidth="1"/>
    <col min="17" max="17" width="16.140625" customWidth="1"/>
    <col min="20" max="20" width="15" customWidth="1"/>
    <col min="21" max="21" width="10.140625" customWidth="1"/>
    <col min="22" max="22" width="18" customWidth="1"/>
    <col min="24" max="24" width="12.5703125" customWidth="1"/>
    <col min="26" max="26" width="16.140625" customWidth="1"/>
  </cols>
  <sheetData>
    <row r="1" spans="1:26" x14ac:dyDescent="0.25">
      <c r="B1" s="3" t="s">
        <v>10</v>
      </c>
      <c r="E1" s="3" t="s">
        <v>10</v>
      </c>
      <c r="H1" s="3" t="s">
        <v>10</v>
      </c>
      <c r="M1" s="5" t="s">
        <v>11</v>
      </c>
      <c r="P1" s="5" t="s">
        <v>11</v>
      </c>
      <c r="S1" s="5" t="s">
        <v>11</v>
      </c>
      <c r="X1" s="3">
        <f>'Mud Sand %'!F6</f>
        <v>0.23618090452261215</v>
      </c>
      <c r="Y1" s="4">
        <f>'Mud Sand %'!E6</f>
        <v>0.7638190954773878</v>
      </c>
    </row>
    <row r="2" spans="1:26" ht="15.75" thickBot="1" x14ac:dyDescent="0.3">
      <c r="A2" s="1" t="s">
        <v>0</v>
      </c>
      <c r="B2" s="1" t="s">
        <v>1</v>
      </c>
      <c r="C2" s="1" t="s">
        <v>2</v>
      </c>
      <c r="D2" s="1"/>
      <c r="E2" s="1" t="s">
        <v>1</v>
      </c>
      <c r="F2" s="1" t="s">
        <v>2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"/>
      <c r="M2" s="1" t="s">
        <v>1</v>
      </c>
      <c r="N2" s="1" t="s">
        <v>2</v>
      </c>
      <c r="O2" s="2"/>
      <c r="P2" s="1" t="s">
        <v>1</v>
      </c>
      <c r="Q2" s="1" t="s">
        <v>2</v>
      </c>
      <c r="R2" s="2"/>
      <c r="S2" s="1" t="s">
        <v>1</v>
      </c>
      <c r="T2" s="1" t="s">
        <v>2</v>
      </c>
      <c r="U2" s="1" t="s">
        <v>3</v>
      </c>
      <c r="V2" s="1" t="s">
        <v>5</v>
      </c>
      <c r="W2" s="2"/>
      <c r="X2" s="1" t="s">
        <v>8</v>
      </c>
      <c r="Y2" s="6" t="s">
        <v>9</v>
      </c>
      <c r="Z2" s="7" t="s">
        <v>6</v>
      </c>
    </row>
    <row r="3" spans="1:26" x14ac:dyDescent="0.25">
      <c r="A3">
        <v>1.0999999999999999E-2</v>
      </c>
      <c r="B3">
        <v>0</v>
      </c>
      <c r="C3">
        <v>0</v>
      </c>
      <c r="D3">
        <v>1.0999999999999999E-2</v>
      </c>
      <c r="E3">
        <v>0</v>
      </c>
      <c r="F3">
        <v>0</v>
      </c>
      <c r="G3">
        <v>1.0999999999999999E-2</v>
      </c>
      <c r="H3">
        <v>0</v>
      </c>
      <c r="I3">
        <v>0</v>
      </c>
      <c r="J3">
        <f>(B3+E3+H3)/3</f>
        <v>0</v>
      </c>
      <c r="K3">
        <f>(C3+F3+I3)/3</f>
        <v>0</v>
      </c>
      <c r="L3">
        <v>1.0999999999999999E-2</v>
      </c>
      <c r="M3">
        <v>0</v>
      </c>
      <c r="N3">
        <v>0</v>
      </c>
      <c r="O3">
        <v>1.0999999999999999E-2</v>
      </c>
      <c r="P3">
        <v>0</v>
      </c>
      <c r="Q3">
        <v>0</v>
      </c>
      <c r="R3">
        <v>1.0999999999999999E-2</v>
      </c>
      <c r="S3">
        <v>0</v>
      </c>
      <c r="T3">
        <v>0</v>
      </c>
      <c r="U3">
        <f>(M3+P3+S3)/3</f>
        <v>0</v>
      </c>
      <c r="V3">
        <f>(N3+Q3+T3)/3</f>
        <v>0</v>
      </c>
      <c r="X3">
        <f>$X$1*J3</f>
        <v>0</v>
      </c>
      <c r="Y3">
        <f>$Y$1*U3</f>
        <v>0</v>
      </c>
      <c r="Z3">
        <f>X3+Y3</f>
        <v>0</v>
      </c>
    </row>
    <row r="4" spans="1:26" x14ac:dyDescent="0.25">
      <c r="A4">
        <v>1.2999999999999999E-2</v>
      </c>
      <c r="B4">
        <v>0</v>
      </c>
      <c r="C4">
        <v>0</v>
      </c>
      <c r="D4">
        <v>1.2999999999999999E-2</v>
      </c>
      <c r="E4">
        <v>0</v>
      </c>
      <c r="F4">
        <v>0</v>
      </c>
      <c r="G4">
        <v>1.2999999999999999E-2</v>
      </c>
      <c r="H4">
        <v>0</v>
      </c>
      <c r="I4">
        <v>0</v>
      </c>
      <c r="J4">
        <f t="shared" ref="J4:J67" si="0">(B4+E4+H4)/3</f>
        <v>0</v>
      </c>
      <c r="K4">
        <f t="shared" ref="K4:K67" si="1">(C4+F4+I4)/3</f>
        <v>0</v>
      </c>
      <c r="L4">
        <v>1.2999999999999999E-2</v>
      </c>
      <c r="M4">
        <v>0</v>
      </c>
      <c r="N4">
        <v>0</v>
      </c>
      <c r="O4">
        <v>1.2999999999999999E-2</v>
      </c>
      <c r="P4">
        <v>0</v>
      </c>
      <c r="Q4">
        <v>0</v>
      </c>
      <c r="R4">
        <v>1.2999999999999999E-2</v>
      </c>
      <c r="S4">
        <v>0</v>
      </c>
      <c r="T4">
        <v>0</v>
      </c>
      <c r="U4">
        <f t="shared" ref="U4:U67" si="2">(M4+P4+S4)/3</f>
        <v>0</v>
      </c>
      <c r="V4">
        <f t="shared" ref="V4:V67" si="3">(N4+Q4+T4)/3</f>
        <v>0</v>
      </c>
      <c r="X4">
        <f t="shared" ref="X4:X67" si="4">$X$1*J4</f>
        <v>0</v>
      </c>
      <c r="Y4">
        <f t="shared" ref="Y4:Y67" si="5">$Y$1*U4</f>
        <v>0</v>
      </c>
      <c r="Z4">
        <f t="shared" ref="Z4:Z67" si="6">X4+Y4</f>
        <v>0</v>
      </c>
    </row>
    <row r="5" spans="1:26" x14ac:dyDescent="0.25">
      <c r="A5">
        <v>1.4999999999999999E-2</v>
      </c>
      <c r="B5">
        <v>0</v>
      </c>
      <c r="C5">
        <v>0</v>
      </c>
      <c r="D5">
        <v>1.4999999999999999E-2</v>
      </c>
      <c r="E5">
        <v>0</v>
      </c>
      <c r="F5">
        <v>0</v>
      </c>
      <c r="G5">
        <v>1.4999999999999999E-2</v>
      </c>
      <c r="H5">
        <v>0</v>
      </c>
      <c r="I5">
        <v>0</v>
      </c>
      <c r="J5">
        <f t="shared" si="0"/>
        <v>0</v>
      </c>
      <c r="K5">
        <f t="shared" si="1"/>
        <v>0</v>
      </c>
      <c r="L5">
        <v>1.4999999999999999E-2</v>
      </c>
      <c r="M5">
        <v>0</v>
      </c>
      <c r="N5">
        <v>0</v>
      </c>
      <c r="O5">
        <v>1.4999999999999999E-2</v>
      </c>
      <c r="P5">
        <v>0</v>
      </c>
      <c r="Q5">
        <v>0</v>
      </c>
      <c r="R5">
        <v>1.4999999999999999E-2</v>
      </c>
      <c r="S5">
        <v>0</v>
      </c>
      <c r="T5">
        <v>0</v>
      </c>
      <c r="U5">
        <f t="shared" si="2"/>
        <v>0</v>
      </c>
      <c r="V5">
        <f t="shared" si="3"/>
        <v>0</v>
      </c>
      <c r="X5">
        <f t="shared" si="4"/>
        <v>0</v>
      </c>
      <c r="Y5">
        <f t="shared" si="5"/>
        <v>0</v>
      </c>
      <c r="Z5">
        <f t="shared" si="6"/>
        <v>0</v>
      </c>
    </row>
    <row r="6" spans="1:26" x14ac:dyDescent="0.25">
      <c r="A6">
        <v>1.7000000000000001E-2</v>
      </c>
      <c r="B6">
        <v>0</v>
      </c>
      <c r="C6">
        <v>0</v>
      </c>
      <c r="D6">
        <v>1.7000000000000001E-2</v>
      </c>
      <c r="E6">
        <v>0</v>
      </c>
      <c r="F6">
        <v>0</v>
      </c>
      <c r="G6">
        <v>1.7000000000000001E-2</v>
      </c>
      <c r="H6">
        <v>0</v>
      </c>
      <c r="I6">
        <v>0</v>
      </c>
      <c r="J6">
        <f t="shared" si="0"/>
        <v>0</v>
      </c>
      <c r="K6">
        <f t="shared" si="1"/>
        <v>0</v>
      </c>
      <c r="L6">
        <v>1.7000000000000001E-2</v>
      </c>
      <c r="M6">
        <v>0</v>
      </c>
      <c r="N6">
        <v>0</v>
      </c>
      <c r="O6">
        <v>1.7000000000000001E-2</v>
      </c>
      <c r="P6">
        <v>0</v>
      </c>
      <c r="Q6">
        <v>0</v>
      </c>
      <c r="R6">
        <v>1.7000000000000001E-2</v>
      </c>
      <c r="S6">
        <v>0</v>
      </c>
      <c r="T6">
        <v>0</v>
      </c>
      <c r="U6">
        <f t="shared" si="2"/>
        <v>0</v>
      </c>
      <c r="V6">
        <f t="shared" si="3"/>
        <v>0</v>
      </c>
      <c r="X6">
        <f t="shared" si="4"/>
        <v>0</v>
      </c>
      <c r="Y6">
        <f t="shared" si="5"/>
        <v>0</v>
      </c>
      <c r="Z6">
        <f t="shared" si="6"/>
        <v>0</v>
      </c>
    </row>
    <row r="7" spans="1:26" x14ac:dyDescent="0.25">
      <c r="A7">
        <v>0.02</v>
      </c>
      <c r="B7">
        <v>0</v>
      </c>
      <c r="C7">
        <v>0</v>
      </c>
      <c r="D7">
        <v>0.02</v>
      </c>
      <c r="E7">
        <v>0</v>
      </c>
      <c r="F7">
        <v>0</v>
      </c>
      <c r="G7">
        <v>0.02</v>
      </c>
      <c r="H7">
        <v>0</v>
      </c>
      <c r="I7">
        <v>0</v>
      </c>
      <c r="J7">
        <f t="shared" si="0"/>
        <v>0</v>
      </c>
      <c r="K7">
        <f t="shared" si="1"/>
        <v>0</v>
      </c>
      <c r="L7">
        <v>0.02</v>
      </c>
      <c r="M7">
        <v>0</v>
      </c>
      <c r="N7">
        <v>0</v>
      </c>
      <c r="O7">
        <v>0.02</v>
      </c>
      <c r="P7">
        <v>0</v>
      </c>
      <c r="Q7">
        <v>0</v>
      </c>
      <c r="R7">
        <v>0.02</v>
      </c>
      <c r="S7">
        <v>0</v>
      </c>
      <c r="T7">
        <v>0</v>
      </c>
      <c r="U7">
        <f t="shared" si="2"/>
        <v>0</v>
      </c>
      <c r="V7">
        <f t="shared" si="3"/>
        <v>0</v>
      </c>
      <c r="X7">
        <f t="shared" si="4"/>
        <v>0</v>
      </c>
      <c r="Y7">
        <f t="shared" si="5"/>
        <v>0</v>
      </c>
      <c r="Z7">
        <f t="shared" si="6"/>
        <v>0</v>
      </c>
    </row>
    <row r="8" spans="1:26" x14ac:dyDescent="0.25">
      <c r="A8">
        <v>2.3E-2</v>
      </c>
      <c r="B8">
        <v>0</v>
      </c>
      <c r="C8">
        <v>0</v>
      </c>
      <c r="D8">
        <v>2.3E-2</v>
      </c>
      <c r="E8">
        <v>0</v>
      </c>
      <c r="F8">
        <v>0</v>
      </c>
      <c r="G8">
        <v>2.3E-2</v>
      </c>
      <c r="H8">
        <v>0</v>
      </c>
      <c r="I8">
        <v>0</v>
      </c>
      <c r="J8">
        <f t="shared" si="0"/>
        <v>0</v>
      </c>
      <c r="K8">
        <f t="shared" si="1"/>
        <v>0</v>
      </c>
      <c r="L8">
        <v>2.3E-2</v>
      </c>
      <c r="M8">
        <v>0</v>
      </c>
      <c r="N8">
        <v>0</v>
      </c>
      <c r="O8">
        <v>2.3E-2</v>
      </c>
      <c r="P8">
        <v>0</v>
      </c>
      <c r="Q8">
        <v>0</v>
      </c>
      <c r="R8">
        <v>2.3E-2</v>
      </c>
      <c r="S8">
        <v>0</v>
      </c>
      <c r="T8">
        <v>0</v>
      </c>
      <c r="U8">
        <f t="shared" si="2"/>
        <v>0</v>
      </c>
      <c r="V8">
        <f t="shared" si="3"/>
        <v>0</v>
      </c>
      <c r="X8">
        <f t="shared" si="4"/>
        <v>0</v>
      </c>
      <c r="Y8">
        <f t="shared" si="5"/>
        <v>0</v>
      </c>
      <c r="Z8">
        <f t="shared" si="6"/>
        <v>0</v>
      </c>
    </row>
    <row r="9" spans="1:26" x14ac:dyDescent="0.25">
      <c r="A9">
        <v>2.5999999999999999E-2</v>
      </c>
      <c r="B9">
        <v>0</v>
      </c>
      <c r="C9">
        <v>0</v>
      </c>
      <c r="D9">
        <v>2.5999999999999999E-2</v>
      </c>
      <c r="E9">
        <v>0</v>
      </c>
      <c r="F9">
        <v>0</v>
      </c>
      <c r="G9">
        <v>2.5999999999999999E-2</v>
      </c>
      <c r="H9">
        <v>0</v>
      </c>
      <c r="I9">
        <v>0</v>
      </c>
      <c r="J9">
        <f t="shared" si="0"/>
        <v>0</v>
      </c>
      <c r="K9">
        <f t="shared" si="1"/>
        <v>0</v>
      </c>
      <c r="L9">
        <v>2.5999999999999999E-2</v>
      </c>
      <c r="M9">
        <v>0</v>
      </c>
      <c r="N9">
        <v>0</v>
      </c>
      <c r="O9">
        <v>2.5999999999999999E-2</v>
      </c>
      <c r="P9">
        <v>0</v>
      </c>
      <c r="Q9">
        <v>0</v>
      </c>
      <c r="R9">
        <v>2.5999999999999999E-2</v>
      </c>
      <c r="S9">
        <v>0</v>
      </c>
      <c r="T9">
        <v>0</v>
      </c>
      <c r="U9">
        <f t="shared" si="2"/>
        <v>0</v>
      </c>
      <c r="V9">
        <f t="shared" si="3"/>
        <v>0</v>
      </c>
      <c r="X9">
        <f t="shared" si="4"/>
        <v>0</v>
      </c>
      <c r="Y9">
        <f t="shared" si="5"/>
        <v>0</v>
      </c>
      <c r="Z9">
        <f t="shared" si="6"/>
        <v>0</v>
      </c>
    </row>
    <row r="10" spans="1:26" x14ac:dyDescent="0.25">
      <c r="A10">
        <v>0.03</v>
      </c>
      <c r="B10">
        <v>0</v>
      </c>
      <c r="C10">
        <v>0</v>
      </c>
      <c r="D10">
        <v>0.03</v>
      </c>
      <c r="E10">
        <v>0</v>
      </c>
      <c r="F10">
        <v>0</v>
      </c>
      <c r="G10">
        <v>0.03</v>
      </c>
      <c r="H10">
        <v>0</v>
      </c>
      <c r="I10">
        <v>0</v>
      </c>
      <c r="J10">
        <f t="shared" si="0"/>
        <v>0</v>
      </c>
      <c r="K10">
        <f t="shared" si="1"/>
        <v>0</v>
      </c>
      <c r="L10">
        <v>0.03</v>
      </c>
      <c r="M10">
        <v>0</v>
      </c>
      <c r="N10">
        <v>0</v>
      </c>
      <c r="O10">
        <v>0.03</v>
      </c>
      <c r="P10">
        <v>0</v>
      </c>
      <c r="Q10">
        <v>0</v>
      </c>
      <c r="R10">
        <v>0.03</v>
      </c>
      <c r="S10">
        <v>0</v>
      </c>
      <c r="T10">
        <v>0</v>
      </c>
      <c r="U10">
        <f t="shared" si="2"/>
        <v>0</v>
      </c>
      <c r="V10">
        <f t="shared" si="3"/>
        <v>0</v>
      </c>
      <c r="X10">
        <f t="shared" si="4"/>
        <v>0</v>
      </c>
      <c r="Y10">
        <f t="shared" si="5"/>
        <v>0</v>
      </c>
      <c r="Z10">
        <f t="shared" si="6"/>
        <v>0</v>
      </c>
    </row>
    <row r="11" spans="1:26" x14ac:dyDescent="0.25">
      <c r="A11">
        <v>3.4000000000000002E-2</v>
      </c>
      <c r="B11">
        <v>0</v>
      </c>
      <c r="C11">
        <v>0</v>
      </c>
      <c r="D11">
        <v>3.4000000000000002E-2</v>
      </c>
      <c r="E11">
        <v>0</v>
      </c>
      <c r="F11">
        <v>0</v>
      </c>
      <c r="G11">
        <v>3.4000000000000002E-2</v>
      </c>
      <c r="H11">
        <v>0</v>
      </c>
      <c r="I11">
        <v>0</v>
      </c>
      <c r="J11">
        <f t="shared" si="0"/>
        <v>0</v>
      </c>
      <c r="K11">
        <f t="shared" si="1"/>
        <v>0</v>
      </c>
      <c r="L11">
        <v>3.4000000000000002E-2</v>
      </c>
      <c r="M11">
        <v>0</v>
      </c>
      <c r="N11">
        <v>0</v>
      </c>
      <c r="O11">
        <v>3.4000000000000002E-2</v>
      </c>
      <c r="P11">
        <v>0</v>
      </c>
      <c r="Q11">
        <v>0</v>
      </c>
      <c r="R11">
        <v>3.4000000000000002E-2</v>
      </c>
      <c r="S11">
        <v>0</v>
      </c>
      <c r="T11">
        <v>0</v>
      </c>
      <c r="U11">
        <f t="shared" si="2"/>
        <v>0</v>
      </c>
      <c r="V11">
        <f t="shared" si="3"/>
        <v>0</v>
      </c>
      <c r="X11">
        <f t="shared" si="4"/>
        <v>0</v>
      </c>
      <c r="Y11">
        <f t="shared" si="5"/>
        <v>0</v>
      </c>
      <c r="Z11">
        <f t="shared" si="6"/>
        <v>0</v>
      </c>
    </row>
    <row r="12" spans="1:26" x14ac:dyDescent="0.25">
      <c r="A12">
        <v>3.9E-2</v>
      </c>
      <c r="B12">
        <v>0</v>
      </c>
      <c r="C12">
        <v>0</v>
      </c>
      <c r="D12">
        <v>3.9E-2</v>
      </c>
      <c r="E12">
        <v>0</v>
      </c>
      <c r="F12">
        <v>0</v>
      </c>
      <c r="G12">
        <v>3.9E-2</v>
      </c>
      <c r="H12">
        <v>0</v>
      </c>
      <c r="I12">
        <v>0</v>
      </c>
      <c r="J12">
        <f t="shared" si="0"/>
        <v>0</v>
      </c>
      <c r="K12">
        <f t="shared" si="1"/>
        <v>0</v>
      </c>
      <c r="L12">
        <v>3.9E-2</v>
      </c>
      <c r="M12">
        <v>0</v>
      </c>
      <c r="N12">
        <v>0</v>
      </c>
      <c r="O12">
        <v>3.9E-2</v>
      </c>
      <c r="P12">
        <v>0</v>
      </c>
      <c r="Q12">
        <v>0</v>
      </c>
      <c r="R12">
        <v>3.9E-2</v>
      </c>
      <c r="S12">
        <v>0</v>
      </c>
      <c r="T12">
        <v>0</v>
      </c>
      <c r="U12">
        <f t="shared" si="2"/>
        <v>0</v>
      </c>
      <c r="V12">
        <f t="shared" si="3"/>
        <v>0</v>
      </c>
      <c r="X12">
        <f t="shared" si="4"/>
        <v>0</v>
      </c>
      <c r="Y12">
        <f t="shared" si="5"/>
        <v>0</v>
      </c>
      <c r="Z12">
        <f t="shared" si="6"/>
        <v>0</v>
      </c>
    </row>
    <row r="13" spans="1:26" x14ac:dyDescent="0.25">
      <c r="A13">
        <v>4.3999999999999997E-2</v>
      </c>
      <c r="B13">
        <v>0</v>
      </c>
      <c r="C13">
        <v>0</v>
      </c>
      <c r="D13">
        <v>4.3999999999999997E-2</v>
      </c>
      <c r="E13">
        <v>0</v>
      </c>
      <c r="F13">
        <v>0</v>
      </c>
      <c r="G13">
        <v>4.3999999999999997E-2</v>
      </c>
      <c r="H13">
        <v>0</v>
      </c>
      <c r="I13">
        <v>0</v>
      </c>
      <c r="J13">
        <f t="shared" si="0"/>
        <v>0</v>
      </c>
      <c r="K13">
        <f t="shared" si="1"/>
        <v>0</v>
      </c>
      <c r="L13">
        <v>4.3999999999999997E-2</v>
      </c>
      <c r="M13">
        <v>0</v>
      </c>
      <c r="N13">
        <v>0</v>
      </c>
      <c r="O13">
        <v>4.3999999999999997E-2</v>
      </c>
      <c r="P13">
        <v>0</v>
      </c>
      <c r="Q13">
        <v>0</v>
      </c>
      <c r="R13">
        <v>4.3999999999999997E-2</v>
      </c>
      <c r="S13">
        <v>0</v>
      </c>
      <c r="T13">
        <v>0</v>
      </c>
      <c r="U13">
        <f t="shared" si="2"/>
        <v>0</v>
      </c>
      <c r="V13">
        <f t="shared" si="3"/>
        <v>0</v>
      </c>
      <c r="X13">
        <f t="shared" si="4"/>
        <v>0</v>
      </c>
      <c r="Y13">
        <f t="shared" si="5"/>
        <v>0</v>
      </c>
      <c r="Z13">
        <f t="shared" si="6"/>
        <v>0</v>
      </c>
    </row>
    <row r="14" spans="1:26" x14ac:dyDescent="0.25">
      <c r="A14">
        <v>5.0999999999999997E-2</v>
      </c>
      <c r="B14">
        <v>0</v>
      </c>
      <c r="C14">
        <v>0</v>
      </c>
      <c r="D14">
        <v>5.0999999999999997E-2</v>
      </c>
      <c r="E14">
        <v>0</v>
      </c>
      <c r="F14">
        <v>0</v>
      </c>
      <c r="G14">
        <v>5.0999999999999997E-2</v>
      </c>
      <c r="H14">
        <v>0</v>
      </c>
      <c r="I14">
        <v>0</v>
      </c>
      <c r="J14">
        <f t="shared" si="0"/>
        <v>0</v>
      </c>
      <c r="K14">
        <f t="shared" si="1"/>
        <v>0</v>
      </c>
      <c r="L14">
        <v>5.0999999999999997E-2</v>
      </c>
      <c r="M14">
        <v>0</v>
      </c>
      <c r="N14">
        <v>0</v>
      </c>
      <c r="O14">
        <v>5.0999999999999997E-2</v>
      </c>
      <c r="P14">
        <v>0</v>
      </c>
      <c r="Q14">
        <v>0</v>
      </c>
      <c r="R14">
        <v>5.0999999999999997E-2</v>
      </c>
      <c r="S14">
        <v>0</v>
      </c>
      <c r="T14">
        <v>0</v>
      </c>
      <c r="U14">
        <f t="shared" si="2"/>
        <v>0</v>
      </c>
      <c r="V14">
        <f t="shared" si="3"/>
        <v>0</v>
      </c>
      <c r="X14">
        <f t="shared" si="4"/>
        <v>0</v>
      </c>
      <c r="Y14">
        <f t="shared" si="5"/>
        <v>0</v>
      </c>
      <c r="Z14">
        <f t="shared" si="6"/>
        <v>0</v>
      </c>
    </row>
    <row r="15" spans="1:26" x14ac:dyDescent="0.25">
      <c r="A15">
        <v>5.8000000000000003E-2</v>
      </c>
      <c r="B15">
        <v>0</v>
      </c>
      <c r="C15">
        <v>0</v>
      </c>
      <c r="D15">
        <v>5.8000000000000003E-2</v>
      </c>
      <c r="E15">
        <v>0</v>
      </c>
      <c r="F15">
        <v>0</v>
      </c>
      <c r="G15">
        <v>5.8000000000000003E-2</v>
      </c>
      <c r="H15">
        <v>0</v>
      </c>
      <c r="I15">
        <v>0</v>
      </c>
      <c r="J15">
        <f t="shared" si="0"/>
        <v>0</v>
      </c>
      <c r="K15">
        <f t="shared" si="1"/>
        <v>0</v>
      </c>
      <c r="L15">
        <v>5.8000000000000003E-2</v>
      </c>
      <c r="M15">
        <v>0</v>
      </c>
      <c r="N15">
        <v>0</v>
      </c>
      <c r="O15">
        <v>5.8000000000000003E-2</v>
      </c>
      <c r="P15">
        <v>0</v>
      </c>
      <c r="Q15">
        <v>0</v>
      </c>
      <c r="R15">
        <v>5.8000000000000003E-2</v>
      </c>
      <c r="S15">
        <v>0</v>
      </c>
      <c r="T15">
        <v>0</v>
      </c>
      <c r="U15">
        <f t="shared" si="2"/>
        <v>0</v>
      </c>
      <c r="V15">
        <f t="shared" si="3"/>
        <v>0</v>
      </c>
      <c r="X15">
        <f t="shared" si="4"/>
        <v>0</v>
      </c>
      <c r="Y15">
        <f t="shared" si="5"/>
        <v>0</v>
      </c>
      <c r="Z15">
        <f t="shared" si="6"/>
        <v>0</v>
      </c>
    </row>
    <row r="16" spans="1:26" x14ac:dyDescent="0.25">
      <c r="A16">
        <v>6.7000000000000004E-2</v>
      </c>
      <c r="B16">
        <v>0</v>
      </c>
      <c r="C16">
        <v>0</v>
      </c>
      <c r="D16">
        <v>6.7000000000000004E-2</v>
      </c>
      <c r="E16">
        <v>0</v>
      </c>
      <c r="F16">
        <v>0</v>
      </c>
      <c r="G16">
        <v>6.7000000000000004E-2</v>
      </c>
      <c r="H16">
        <v>0</v>
      </c>
      <c r="I16">
        <v>0</v>
      </c>
      <c r="J16">
        <f t="shared" si="0"/>
        <v>0</v>
      </c>
      <c r="K16">
        <f t="shared" si="1"/>
        <v>0</v>
      </c>
      <c r="L16">
        <v>6.7000000000000004E-2</v>
      </c>
      <c r="M16">
        <v>0</v>
      </c>
      <c r="N16">
        <v>0</v>
      </c>
      <c r="O16">
        <v>6.7000000000000004E-2</v>
      </c>
      <c r="P16">
        <v>0</v>
      </c>
      <c r="Q16">
        <v>0</v>
      </c>
      <c r="R16">
        <v>6.7000000000000004E-2</v>
      </c>
      <c r="S16">
        <v>0</v>
      </c>
      <c r="T16">
        <v>0</v>
      </c>
      <c r="U16">
        <f t="shared" si="2"/>
        <v>0</v>
      </c>
      <c r="V16">
        <f t="shared" si="3"/>
        <v>0</v>
      </c>
      <c r="X16">
        <f t="shared" si="4"/>
        <v>0</v>
      </c>
      <c r="Y16">
        <f t="shared" si="5"/>
        <v>0</v>
      </c>
      <c r="Z16">
        <f t="shared" si="6"/>
        <v>0</v>
      </c>
    </row>
    <row r="17" spans="1:26" x14ac:dyDescent="0.25">
      <c r="A17">
        <v>7.5999999999999998E-2</v>
      </c>
      <c r="B17">
        <v>0</v>
      </c>
      <c r="C17">
        <v>0</v>
      </c>
      <c r="D17">
        <v>7.5999999999999998E-2</v>
      </c>
      <c r="E17">
        <v>0</v>
      </c>
      <c r="F17">
        <v>0</v>
      </c>
      <c r="G17">
        <v>7.5999999999999998E-2</v>
      </c>
      <c r="H17">
        <v>0</v>
      </c>
      <c r="I17">
        <v>0</v>
      </c>
      <c r="J17">
        <f t="shared" si="0"/>
        <v>0</v>
      </c>
      <c r="K17">
        <f t="shared" si="1"/>
        <v>0</v>
      </c>
      <c r="L17">
        <v>7.5999999999999998E-2</v>
      </c>
      <c r="M17">
        <v>0</v>
      </c>
      <c r="N17">
        <v>0</v>
      </c>
      <c r="O17">
        <v>7.5999999999999998E-2</v>
      </c>
      <c r="P17">
        <v>0</v>
      </c>
      <c r="Q17">
        <v>0</v>
      </c>
      <c r="R17">
        <v>7.5999999999999998E-2</v>
      </c>
      <c r="S17">
        <v>0</v>
      </c>
      <c r="T17">
        <v>0</v>
      </c>
      <c r="U17">
        <f t="shared" si="2"/>
        <v>0</v>
      </c>
      <c r="V17">
        <f t="shared" si="3"/>
        <v>0</v>
      </c>
      <c r="X17">
        <f t="shared" si="4"/>
        <v>0</v>
      </c>
      <c r="Y17">
        <f t="shared" si="5"/>
        <v>0</v>
      </c>
      <c r="Z17">
        <f t="shared" si="6"/>
        <v>0</v>
      </c>
    </row>
    <row r="18" spans="1:26" x14ac:dyDescent="0.25">
      <c r="A18">
        <v>8.6999999999999994E-2</v>
      </c>
      <c r="B18">
        <v>0</v>
      </c>
      <c r="C18">
        <v>0</v>
      </c>
      <c r="D18">
        <v>8.6999999999999994E-2</v>
      </c>
      <c r="E18">
        <v>0</v>
      </c>
      <c r="F18">
        <v>0</v>
      </c>
      <c r="G18">
        <v>8.6999999999999994E-2</v>
      </c>
      <c r="H18">
        <v>0</v>
      </c>
      <c r="I18">
        <v>0</v>
      </c>
      <c r="J18">
        <f t="shared" si="0"/>
        <v>0</v>
      </c>
      <c r="K18">
        <f t="shared" si="1"/>
        <v>0</v>
      </c>
      <c r="L18">
        <v>8.6999999999999994E-2</v>
      </c>
      <c r="M18">
        <v>0</v>
      </c>
      <c r="N18">
        <v>0</v>
      </c>
      <c r="O18">
        <v>8.6999999999999994E-2</v>
      </c>
      <c r="P18">
        <v>0</v>
      </c>
      <c r="Q18">
        <v>0</v>
      </c>
      <c r="R18">
        <v>8.6999999999999994E-2</v>
      </c>
      <c r="S18">
        <v>0</v>
      </c>
      <c r="T18">
        <v>0</v>
      </c>
      <c r="U18">
        <f t="shared" si="2"/>
        <v>0</v>
      </c>
      <c r="V18">
        <f t="shared" si="3"/>
        <v>0</v>
      </c>
      <c r="X18">
        <f t="shared" si="4"/>
        <v>0</v>
      </c>
      <c r="Y18">
        <f t="shared" si="5"/>
        <v>0</v>
      </c>
      <c r="Z18">
        <f t="shared" si="6"/>
        <v>0</v>
      </c>
    </row>
    <row r="19" spans="1:26" x14ac:dyDescent="0.25">
      <c r="A19">
        <v>0.1</v>
      </c>
      <c r="B19">
        <v>0</v>
      </c>
      <c r="C19">
        <v>0</v>
      </c>
      <c r="D19">
        <v>0.1</v>
      </c>
      <c r="E19">
        <v>0</v>
      </c>
      <c r="F19">
        <v>0</v>
      </c>
      <c r="G19">
        <v>0.1</v>
      </c>
      <c r="H19">
        <v>0</v>
      </c>
      <c r="I19">
        <v>0</v>
      </c>
      <c r="J19">
        <f t="shared" si="0"/>
        <v>0</v>
      </c>
      <c r="K19">
        <f t="shared" si="1"/>
        <v>0</v>
      </c>
      <c r="L19">
        <v>0.1</v>
      </c>
      <c r="M19">
        <v>0</v>
      </c>
      <c r="N19">
        <v>0</v>
      </c>
      <c r="O19">
        <v>0.1</v>
      </c>
      <c r="P19">
        <v>0</v>
      </c>
      <c r="Q19">
        <v>0</v>
      </c>
      <c r="R19">
        <v>0.1</v>
      </c>
      <c r="S19">
        <v>0</v>
      </c>
      <c r="T19">
        <v>0</v>
      </c>
      <c r="U19">
        <f t="shared" si="2"/>
        <v>0</v>
      </c>
      <c r="V19">
        <f t="shared" si="3"/>
        <v>0</v>
      </c>
      <c r="X19">
        <f t="shared" si="4"/>
        <v>0</v>
      </c>
      <c r="Y19">
        <f t="shared" si="5"/>
        <v>0</v>
      </c>
      <c r="Z19">
        <f t="shared" si="6"/>
        <v>0</v>
      </c>
    </row>
    <row r="20" spans="1:26" x14ac:dyDescent="0.25">
      <c r="A20">
        <v>0.115</v>
      </c>
      <c r="B20">
        <v>0</v>
      </c>
      <c r="C20">
        <v>0</v>
      </c>
      <c r="D20">
        <v>0.115</v>
      </c>
      <c r="E20">
        <v>0</v>
      </c>
      <c r="F20">
        <v>0</v>
      </c>
      <c r="G20">
        <v>0.115</v>
      </c>
      <c r="H20">
        <v>0</v>
      </c>
      <c r="I20">
        <v>0</v>
      </c>
      <c r="J20">
        <f t="shared" si="0"/>
        <v>0</v>
      </c>
      <c r="K20">
        <f t="shared" si="1"/>
        <v>0</v>
      </c>
      <c r="L20">
        <v>0.115</v>
      </c>
      <c r="M20">
        <v>0</v>
      </c>
      <c r="N20">
        <v>0</v>
      </c>
      <c r="O20">
        <v>0.115</v>
      </c>
      <c r="P20">
        <v>0</v>
      </c>
      <c r="Q20">
        <v>0</v>
      </c>
      <c r="R20">
        <v>0.115</v>
      </c>
      <c r="S20">
        <v>0</v>
      </c>
      <c r="T20">
        <v>0</v>
      </c>
      <c r="U20">
        <f t="shared" si="2"/>
        <v>0</v>
      </c>
      <c r="V20">
        <f t="shared" si="3"/>
        <v>0</v>
      </c>
      <c r="X20">
        <f t="shared" si="4"/>
        <v>0</v>
      </c>
      <c r="Y20">
        <f t="shared" si="5"/>
        <v>0</v>
      </c>
      <c r="Z20">
        <f t="shared" si="6"/>
        <v>0</v>
      </c>
    </row>
    <row r="21" spans="1:26" x14ac:dyDescent="0.25">
      <c r="A21">
        <v>0.13100000000000001</v>
      </c>
      <c r="B21">
        <v>0</v>
      </c>
      <c r="C21">
        <v>0</v>
      </c>
      <c r="D21">
        <v>0.13100000000000001</v>
      </c>
      <c r="E21">
        <v>0</v>
      </c>
      <c r="F21">
        <v>0</v>
      </c>
      <c r="G21">
        <v>0.13100000000000001</v>
      </c>
      <c r="H21">
        <v>0</v>
      </c>
      <c r="I21">
        <v>0</v>
      </c>
      <c r="J21">
        <f t="shared" si="0"/>
        <v>0</v>
      </c>
      <c r="K21">
        <f t="shared" si="1"/>
        <v>0</v>
      </c>
      <c r="L21">
        <v>0.13100000000000001</v>
      </c>
      <c r="M21">
        <v>0</v>
      </c>
      <c r="N21">
        <v>0</v>
      </c>
      <c r="O21">
        <v>0.13100000000000001</v>
      </c>
      <c r="P21">
        <v>0</v>
      </c>
      <c r="Q21">
        <v>0</v>
      </c>
      <c r="R21">
        <v>0.13100000000000001</v>
      </c>
      <c r="S21">
        <v>0</v>
      </c>
      <c r="T21">
        <v>0</v>
      </c>
      <c r="U21">
        <f t="shared" si="2"/>
        <v>0</v>
      </c>
      <c r="V21">
        <f t="shared" si="3"/>
        <v>0</v>
      </c>
      <c r="X21">
        <f t="shared" si="4"/>
        <v>0</v>
      </c>
      <c r="Y21">
        <f t="shared" si="5"/>
        <v>0</v>
      </c>
      <c r="Z21">
        <f t="shared" si="6"/>
        <v>0</v>
      </c>
    </row>
    <row r="22" spans="1:26" x14ac:dyDescent="0.25">
      <c r="A22">
        <v>0.15</v>
      </c>
      <c r="B22">
        <v>0</v>
      </c>
      <c r="C22">
        <v>0</v>
      </c>
      <c r="D22">
        <v>0.15</v>
      </c>
      <c r="E22">
        <v>0</v>
      </c>
      <c r="F22">
        <v>0</v>
      </c>
      <c r="G22">
        <v>0.15</v>
      </c>
      <c r="H22">
        <v>0</v>
      </c>
      <c r="I22">
        <v>0</v>
      </c>
      <c r="J22">
        <f t="shared" si="0"/>
        <v>0</v>
      </c>
      <c r="K22">
        <f t="shared" si="1"/>
        <v>0</v>
      </c>
      <c r="L22">
        <v>0.15</v>
      </c>
      <c r="M22">
        <v>0</v>
      </c>
      <c r="N22">
        <v>0</v>
      </c>
      <c r="O22">
        <v>0.15</v>
      </c>
      <c r="P22">
        <v>0</v>
      </c>
      <c r="Q22">
        <v>0</v>
      </c>
      <c r="R22">
        <v>0.15</v>
      </c>
      <c r="S22">
        <v>0</v>
      </c>
      <c r="T22">
        <v>0</v>
      </c>
      <c r="U22">
        <f t="shared" si="2"/>
        <v>0</v>
      </c>
      <c r="V22">
        <f t="shared" si="3"/>
        <v>0</v>
      </c>
      <c r="X22">
        <f t="shared" si="4"/>
        <v>0</v>
      </c>
      <c r="Y22">
        <f t="shared" si="5"/>
        <v>0</v>
      </c>
      <c r="Z22">
        <f t="shared" si="6"/>
        <v>0</v>
      </c>
    </row>
    <row r="23" spans="1:26" x14ac:dyDescent="0.25">
      <c r="A23">
        <v>0.17199999999999999</v>
      </c>
      <c r="B23">
        <v>0.254</v>
      </c>
      <c r="C23">
        <v>0.254</v>
      </c>
      <c r="D23">
        <v>0.17199999999999999</v>
      </c>
      <c r="E23">
        <v>0.246</v>
      </c>
      <c r="F23">
        <v>0.246</v>
      </c>
      <c r="G23">
        <v>0.17199999999999999</v>
      </c>
      <c r="H23">
        <v>0.252</v>
      </c>
      <c r="I23">
        <v>0.252</v>
      </c>
      <c r="J23">
        <f t="shared" si="0"/>
        <v>0.25066666666666665</v>
      </c>
      <c r="K23">
        <f t="shared" si="1"/>
        <v>0.25066666666666665</v>
      </c>
      <c r="L23">
        <v>0.17199999999999999</v>
      </c>
      <c r="M23">
        <v>0</v>
      </c>
      <c r="N23">
        <v>0</v>
      </c>
      <c r="O23">
        <v>0.17199999999999999</v>
      </c>
      <c r="P23">
        <v>0</v>
      </c>
      <c r="Q23">
        <v>0</v>
      </c>
      <c r="R23">
        <v>0.17199999999999999</v>
      </c>
      <c r="S23">
        <v>0</v>
      </c>
      <c r="T23">
        <v>0</v>
      </c>
      <c r="U23">
        <f t="shared" si="2"/>
        <v>0</v>
      </c>
      <c r="V23">
        <f t="shared" si="3"/>
        <v>0</v>
      </c>
      <c r="X23">
        <f t="shared" si="4"/>
        <v>5.920268006700144E-2</v>
      </c>
      <c r="Y23">
        <f t="shared" si="5"/>
        <v>0</v>
      </c>
      <c r="Z23">
        <f t="shared" si="6"/>
        <v>5.920268006700144E-2</v>
      </c>
    </row>
    <row r="24" spans="1:26" x14ac:dyDescent="0.25">
      <c r="A24">
        <v>0.19700000000000001</v>
      </c>
      <c r="B24">
        <v>0.73899999999999999</v>
      </c>
      <c r="C24">
        <v>0.99299999999999999</v>
      </c>
      <c r="D24">
        <v>0.19700000000000001</v>
      </c>
      <c r="E24">
        <v>0.71699999999999997</v>
      </c>
      <c r="F24">
        <v>0.96299999999999997</v>
      </c>
      <c r="G24">
        <v>0.19700000000000001</v>
      </c>
      <c r="H24">
        <v>0.73399999999999999</v>
      </c>
      <c r="I24">
        <v>0.98699999999999999</v>
      </c>
      <c r="J24">
        <f>(B24+E24+H24)/3</f>
        <v>0.73</v>
      </c>
      <c r="K24">
        <f>(C24+F24+I24)/3</f>
        <v>0.98099999999999998</v>
      </c>
      <c r="L24">
        <v>0.19700000000000001</v>
      </c>
      <c r="M24">
        <v>0</v>
      </c>
      <c r="N24">
        <v>0</v>
      </c>
      <c r="O24">
        <v>0.19700000000000001</v>
      </c>
      <c r="P24">
        <v>0</v>
      </c>
      <c r="Q24">
        <v>0</v>
      </c>
      <c r="R24">
        <v>0.19700000000000001</v>
      </c>
      <c r="S24">
        <v>0</v>
      </c>
      <c r="T24">
        <v>0</v>
      </c>
      <c r="U24">
        <f t="shared" si="2"/>
        <v>0</v>
      </c>
      <c r="V24">
        <f t="shared" si="3"/>
        <v>0</v>
      </c>
      <c r="X24">
        <f>$X$1*J24</f>
        <v>0.17241206030150685</v>
      </c>
      <c r="Y24">
        <f t="shared" si="5"/>
        <v>0</v>
      </c>
      <c r="Z24">
        <f t="shared" si="6"/>
        <v>0.17241206030150685</v>
      </c>
    </row>
    <row r="25" spans="1:26" x14ac:dyDescent="0.25">
      <c r="A25">
        <v>0.22600000000000001</v>
      </c>
      <c r="B25">
        <v>1.722</v>
      </c>
      <c r="C25">
        <v>2.7149999999999999</v>
      </c>
      <c r="D25">
        <v>0.22600000000000001</v>
      </c>
      <c r="E25">
        <v>1.675</v>
      </c>
      <c r="F25">
        <v>2.6379999999999999</v>
      </c>
      <c r="G25">
        <v>0.22600000000000001</v>
      </c>
      <c r="H25">
        <v>1.7070000000000001</v>
      </c>
      <c r="I25">
        <v>2.6930000000000001</v>
      </c>
      <c r="J25">
        <f t="shared" si="0"/>
        <v>1.7013333333333334</v>
      </c>
      <c r="K25">
        <f t="shared" si="1"/>
        <v>2.6819999999999999</v>
      </c>
      <c r="L25">
        <v>0.22600000000000001</v>
      </c>
      <c r="M25">
        <v>0</v>
      </c>
      <c r="N25">
        <v>0</v>
      </c>
      <c r="O25">
        <v>0.22600000000000001</v>
      </c>
      <c r="P25">
        <v>0</v>
      </c>
      <c r="Q25">
        <v>0</v>
      </c>
      <c r="R25">
        <v>0.22600000000000001</v>
      </c>
      <c r="S25">
        <v>0</v>
      </c>
      <c r="T25">
        <v>0</v>
      </c>
      <c r="U25">
        <f t="shared" si="2"/>
        <v>0</v>
      </c>
      <c r="V25">
        <f t="shared" si="3"/>
        <v>0</v>
      </c>
      <c r="X25">
        <f t="shared" si="4"/>
        <v>0.40182244556113744</v>
      </c>
      <c r="Y25">
        <f t="shared" si="5"/>
        <v>0</v>
      </c>
      <c r="Z25">
        <f t="shared" si="6"/>
        <v>0.40182244556113744</v>
      </c>
    </row>
    <row r="26" spans="1:26" x14ac:dyDescent="0.25">
      <c r="A26">
        <v>0.25900000000000001</v>
      </c>
      <c r="B26">
        <v>3.552</v>
      </c>
      <c r="C26">
        <v>6.2670000000000003</v>
      </c>
      <c r="D26">
        <v>0.25900000000000001</v>
      </c>
      <c r="E26">
        <v>3.4670000000000001</v>
      </c>
      <c r="F26">
        <v>6.1050000000000004</v>
      </c>
      <c r="G26">
        <v>0.25900000000000001</v>
      </c>
      <c r="H26">
        <v>3.512</v>
      </c>
      <c r="I26">
        <v>6.2050000000000001</v>
      </c>
      <c r="J26">
        <f t="shared" si="0"/>
        <v>3.5103333333333335</v>
      </c>
      <c r="K26">
        <f t="shared" si="1"/>
        <v>6.192333333333333</v>
      </c>
      <c r="L26">
        <v>0.25900000000000001</v>
      </c>
      <c r="M26">
        <v>0</v>
      </c>
      <c r="N26">
        <v>0</v>
      </c>
      <c r="O26">
        <v>0.25900000000000001</v>
      </c>
      <c r="P26">
        <v>0</v>
      </c>
      <c r="Q26">
        <v>0</v>
      </c>
      <c r="R26">
        <v>0.25900000000000001</v>
      </c>
      <c r="S26">
        <v>0</v>
      </c>
      <c r="T26">
        <v>0</v>
      </c>
      <c r="U26">
        <f t="shared" si="2"/>
        <v>0</v>
      </c>
      <c r="V26">
        <f t="shared" si="3"/>
        <v>0</v>
      </c>
      <c r="X26">
        <f t="shared" si="4"/>
        <v>0.82907370184254292</v>
      </c>
      <c r="Y26">
        <f t="shared" si="5"/>
        <v>0</v>
      </c>
      <c r="Z26">
        <f t="shared" si="6"/>
        <v>0.82907370184254292</v>
      </c>
    </row>
    <row r="27" spans="1:26" x14ac:dyDescent="0.25">
      <c r="A27">
        <v>0.29599999999999999</v>
      </c>
      <c r="B27">
        <v>5.7990000000000004</v>
      </c>
      <c r="C27">
        <v>12.066000000000001</v>
      </c>
      <c r="D27">
        <v>0.29599999999999999</v>
      </c>
      <c r="E27">
        <v>5.6890000000000001</v>
      </c>
      <c r="F27">
        <v>11.794</v>
      </c>
      <c r="G27">
        <v>0.29599999999999999</v>
      </c>
      <c r="H27">
        <v>5.7119999999999997</v>
      </c>
      <c r="I27">
        <v>11.917</v>
      </c>
      <c r="J27">
        <f t="shared" si="0"/>
        <v>5.7333333333333334</v>
      </c>
      <c r="K27">
        <f t="shared" si="1"/>
        <v>11.925666666666666</v>
      </c>
      <c r="L27">
        <v>0.29599999999999999</v>
      </c>
      <c r="M27">
        <v>0</v>
      </c>
      <c r="N27">
        <v>0</v>
      </c>
      <c r="O27">
        <v>0.29599999999999999</v>
      </c>
      <c r="P27">
        <v>0</v>
      </c>
      <c r="Q27">
        <v>0</v>
      </c>
      <c r="R27">
        <v>0.29599999999999999</v>
      </c>
      <c r="S27">
        <v>0</v>
      </c>
      <c r="T27">
        <v>0</v>
      </c>
      <c r="U27">
        <f t="shared" si="2"/>
        <v>0</v>
      </c>
      <c r="V27">
        <f t="shared" si="3"/>
        <v>0</v>
      </c>
      <c r="X27">
        <f t="shared" si="4"/>
        <v>1.3541038525963096</v>
      </c>
      <c r="Y27">
        <f t="shared" si="5"/>
        <v>0</v>
      </c>
      <c r="Z27">
        <f t="shared" si="6"/>
        <v>1.3541038525963096</v>
      </c>
    </row>
    <row r="28" spans="1:26" x14ac:dyDescent="0.25">
      <c r="A28">
        <v>0.33900000000000002</v>
      </c>
      <c r="B28">
        <v>7.3029999999999999</v>
      </c>
      <c r="C28">
        <v>19.369</v>
      </c>
      <c r="D28">
        <v>0.33900000000000002</v>
      </c>
      <c r="E28">
        <v>7.2130000000000001</v>
      </c>
      <c r="F28">
        <v>19.007000000000001</v>
      </c>
      <c r="G28">
        <v>0.33900000000000002</v>
      </c>
      <c r="H28">
        <v>7.16</v>
      </c>
      <c r="I28">
        <v>19.077000000000002</v>
      </c>
      <c r="J28">
        <f t="shared" si="0"/>
        <v>7.2253333333333343</v>
      </c>
      <c r="K28">
        <f t="shared" si="1"/>
        <v>19.151</v>
      </c>
      <c r="L28">
        <v>0.33900000000000002</v>
      </c>
      <c r="M28">
        <v>0</v>
      </c>
      <c r="N28">
        <v>0</v>
      </c>
      <c r="O28">
        <v>0.33900000000000002</v>
      </c>
      <c r="P28">
        <v>0</v>
      </c>
      <c r="Q28">
        <v>0</v>
      </c>
      <c r="R28">
        <v>0.33900000000000002</v>
      </c>
      <c r="S28">
        <v>0</v>
      </c>
      <c r="T28">
        <v>0</v>
      </c>
      <c r="U28">
        <f t="shared" si="2"/>
        <v>0</v>
      </c>
      <c r="V28">
        <f t="shared" si="3"/>
        <v>0</v>
      </c>
      <c r="X28">
        <f t="shared" si="4"/>
        <v>1.7064857621440472</v>
      </c>
      <c r="Y28">
        <f t="shared" si="5"/>
        <v>0</v>
      </c>
      <c r="Z28">
        <f t="shared" si="6"/>
        <v>1.7064857621440472</v>
      </c>
    </row>
    <row r="29" spans="1:26" x14ac:dyDescent="0.25">
      <c r="A29">
        <v>0.38900000000000001</v>
      </c>
      <c r="B29">
        <v>7.0830000000000002</v>
      </c>
      <c r="C29">
        <v>26.451000000000001</v>
      </c>
      <c r="D29">
        <v>0.38900000000000001</v>
      </c>
      <c r="E29">
        <v>7.0529999999999999</v>
      </c>
      <c r="F29">
        <v>26.06</v>
      </c>
      <c r="G29">
        <v>0.38900000000000001</v>
      </c>
      <c r="H29">
        <v>6.9080000000000004</v>
      </c>
      <c r="I29">
        <v>25.984999999999999</v>
      </c>
      <c r="J29">
        <f t="shared" si="0"/>
        <v>7.0146666666666668</v>
      </c>
      <c r="K29">
        <f t="shared" si="1"/>
        <v>26.165333333333333</v>
      </c>
      <c r="L29">
        <v>0.38900000000000001</v>
      </c>
      <c r="M29">
        <v>0</v>
      </c>
      <c r="N29">
        <v>0</v>
      </c>
      <c r="O29">
        <v>0.38900000000000001</v>
      </c>
      <c r="P29">
        <v>0</v>
      </c>
      <c r="Q29">
        <v>0</v>
      </c>
      <c r="R29">
        <v>0.38900000000000001</v>
      </c>
      <c r="S29">
        <v>0</v>
      </c>
      <c r="T29">
        <v>0</v>
      </c>
      <c r="U29">
        <f t="shared" si="2"/>
        <v>0</v>
      </c>
      <c r="V29">
        <f t="shared" si="3"/>
        <v>0</v>
      </c>
      <c r="X29">
        <f t="shared" si="4"/>
        <v>1.65673031825795</v>
      </c>
      <c r="Y29">
        <f t="shared" si="5"/>
        <v>0</v>
      </c>
      <c r="Z29">
        <f t="shared" si="6"/>
        <v>1.65673031825795</v>
      </c>
    </row>
    <row r="30" spans="1:26" x14ac:dyDescent="0.25">
      <c r="A30">
        <v>0.44500000000000001</v>
      </c>
      <c r="B30">
        <v>5.4139999999999997</v>
      </c>
      <c r="C30">
        <v>31.864999999999998</v>
      </c>
      <c r="D30">
        <v>0.44500000000000001</v>
      </c>
      <c r="E30">
        <v>5.44</v>
      </c>
      <c r="F30">
        <v>31.5</v>
      </c>
      <c r="G30">
        <v>0.44500000000000001</v>
      </c>
      <c r="H30">
        <v>5.2510000000000003</v>
      </c>
      <c r="I30">
        <v>31.236000000000001</v>
      </c>
      <c r="J30">
        <f t="shared" si="0"/>
        <v>5.3683333333333332</v>
      </c>
      <c r="K30">
        <f t="shared" si="1"/>
        <v>31.533666666666665</v>
      </c>
      <c r="L30">
        <v>0.44500000000000001</v>
      </c>
      <c r="M30">
        <v>0</v>
      </c>
      <c r="N30">
        <v>0</v>
      </c>
      <c r="O30">
        <v>0.44500000000000001</v>
      </c>
      <c r="P30">
        <v>0</v>
      </c>
      <c r="Q30">
        <v>0</v>
      </c>
      <c r="R30">
        <v>0.44500000000000001</v>
      </c>
      <c r="S30">
        <v>0</v>
      </c>
      <c r="T30">
        <v>0</v>
      </c>
      <c r="U30">
        <f t="shared" si="2"/>
        <v>0</v>
      </c>
      <c r="V30">
        <f t="shared" si="3"/>
        <v>0</v>
      </c>
      <c r="X30">
        <f t="shared" si="4"/>
        <v>1.2678978224455562</v>
      </c>
      <c r="Y30">
        <f t="shared" si="5"/>
        <v>0</v>
      </c>
      <c r="Z30">
        <f t="shared" si="6"/>
        <v>1.2678978224455562</v>
      </c>
    </row>
    <row r="31" spans="1:26" x14ac:dyDescent="0.25">
      <c r="A31">
        <v>0.51</v>
      </c>
      <c r="B31">
        <v>3.4140000000000001</v>
      </c>
      <c r="C31">
        <v>35.279000000000003</v>
      </c>
      <c r="D31">
        <v>0.51</v>
      </c>
      <c r="E31">
        <v>3.4630000000000001</v>
      </c>
      <c r="F31">
        <v>34.963000000000001</v>
      </c>
      <c r="G31">
        <v>0.51</v>
      </c>
      <c r="H31">
        <v>3.2930000000000001</v>
      </c>
      <c r="I31">
        <v>34.527999999999999</v>
      </c>
      <c r="J31">
        <f t="shared" si="0"/>
        <v>3.3900000000000006</v>
      </c>
      <c r="K31">
        <f t="shared" si="1"/>
        <v>34.923333333333339</v>
      </c>
      <c r="L31">
        <v>0.51</v>
      </c>
      <c r="M31">
        <v>0</v>
      </c>
      <c r="N31">
        <v>0</v>
      </c>
      <c r="O31">
        <v>0.51</v>
      </c>
      <c r="P31">
        <v>0</v>
      </c>
      <c r="Q31">
        <v>0</v>
      </c>
      <c r="R31">
        <v>0.51</v>
      </c>
      <c r="S31">
        <v>0</v>
      </c>
      <c r="T31">
        <v>0</v>
      </c>
      <c r="U31">
        <f t="shared" si="2"/>
        <v>0</v>
      </c>
      <c r="V31">
        <f t="shared" si="3"/>
        <v>0</v>
      </c>
      <c r="X31">
        <f t="shared" si="4"/>
        <v>0.80065326633165534</v>
      </c>
      <c r="Y31">
        <f t="shared" si="5"/>
        <v>0</v>
      </c>
      <c r="Z31">
        <f t="shared" si="6"/>
        <v>0.80065326633165534</v>
      </c>
    </row>
    <row r="32" spans="1:26" x14ac:dyDescent="0.25">
      <c r="A32">
        <v>0.58399999999999996</v>
      </c>
      <c r="B32">
        <v>1.8919999999999999</v>
      </c>
      <c r="C32">
        <v>37.170999999999999</v>
      </c>
      <c r="D32">
        <v>0.58399999999999996</v>
      </c>
      <c r="E32">
        <v>1.9359999999999999</v>
      </c>
      <c r="F32">
        <v>36.899000000000001</v>
      </c>
      <c r="G32">
        <v>0.58399999999999996</v>
      </c>
      <c r="H32">
        <v>1.8160000000000001</v>
      </c>
      <c r="I32">
        <v>36.344000000000001</v>
      </c>
      <c r="J32">
        <f t="shared" si="0"/>
        <v>1.8813333333333333</v>
      </c>
      <c r="K32">
        <f t="shared" si="1"/>
        <v>36.804666666666662</v>
      </c>
      <c r="L32">
        <v>0.58399999999999996</v>
      </c>
      <c r="M32">
        <v>0</v>
      </c>
      <c r="N32">
        <v>0</v>
      </c>
      <c r="O32">
        <v>0.58399999999999996</v>
      </c>
      <c r="P32">
        <v>0</v>
      </c>
      <c r="Q32">
        <v>0</v>
      </c>
      <c r="R32">
        <v>0.58399999999999996</v>
      </c>
      <c r="S32">
        <v>0</v>
      </c>
      <c r="T32">
        <v>0</v>
      </c>
      <c r="U32">
        <f t="shared" si="2"/>
        <v>0</v>
      </c>
      <c r="V32">
        <f t="shared" si="3"/>
        <v>0</v>
      </c>
      <c r="X32">
        <f t="shared" si="4"/>
        <v>0.44433500837520762</v>
      </c>
      <c r="Y32">
        <f t="shared" si="5"/>
        <v>0</v>
      </c>
      <c r="Z32">
        <f t="shared" si="6"/>
        <v>0.44433500837520762</v>
      </c>
    </row>
    <row r="33" spans="1:26" x14ac:dyDescent="0.25">
      <c r="A33">
        <v>0.66900000000000004</v>
      </c>
      <c r="B33">
        <v>0.99299999999999999</v>
      </c>
      <c r="C33">
        <v>38.162999999999997</v>
      </c>
      <c r="D33">
        <v>0.66900000000000004</v>
      </c>
      <c r="E33">
        <v>1.0229999999999999</v>
      </c>
      <c r="F33">
        <v>37.921999999999997</v>
      </c>
      <c r="G33">
        <v>0.66900000000000004</v>
      </c>
      <c r="H33">
        <v>0.94899999999999995</v>
      </c>
      <c r="I33">
        <v>37.292999999999999</v>
      </c>
      <c r="J33">
        <f t="shared" si="0"/>
        <v>0.98833333333333329</v>
      </c>
      <c r="K33">
        <f t="shared" si="1"/>
        <v>37.792666666666662</v>
      </c>
      <c r="L33">
        <v>0.66900000000000004</v>
      </c>
      <c r="M33">
        <v>0</v>
      </c>
      <c r="N33">
        <v>0</v>
      </c>
      <c r="O33">
        <v>0.66900000000000004</v>
      </c>
      <c r="P33">
        <v>0</v>
      </c>
      <c r="Q33">
        <v>0</v>
      </c>
      <c r="R33">
        <v>0.66900000000000004</v>
      </c>
      <c r="S33">
        <v>0</v>
      </c>
      <c r="T33">
        <v>0</v>
      </c>
      <c r="U33">
        <f t="shared" si="2"/>
        <v>0</v>
      </c>
      <c r="V33">
        <f t="shared" si="3"/>
        <v>0</v>
      </c>
      <c r="X33">
        <f t="shared" si="4"/>
        <v>0.23342546063651498</v>
      </c>
      <c r="Y33">
        <f t="shared" si="5"/>
        <v>0</v>
      </c>
      <c r="Z33">
        <f t="shared" si="6"/>
        <v>0.23342546063651498</v>
      </c>
    </row>
    <row r="34" spans="1:26" x14ac:dyDescent="0.25">
      <c r="A34">
        <v>0.76600000000000001</v>
      </c>
      <c r="B34">
        <v>0.53200000000000003</v>
      </c>
      <c r="C34">
        <v>38.695</v>
      </c>
      <c r="D34">
        <v>0.76600000000000001</v>
      </c>
      <c r="E34">
        <v>0.55100000000000005</v>
      </c>
      <c r="F34">
        <v>38.473999999999997</v>
      </c>
      <c r="G34">
        <v>0.76600000000000001</v>
      </c>
      <c r="H34">
        <v>0.50700000000000001</v>
      </c>
      <c r="I34">
        <v>37.798999999999999</v>
      </c>
      <c r="J34">
        <f t="shared" si="0"/>
        <v>0.53000000000000014</v>
      </c>
      <c r="K34">
        <f t="shared" si="1"/>
        <v>38.322666666666663</v>
      </c>
      <c r="L34">
        <v>0.76600000000000001</v>
      </c>
      <c r="M34">
        <v>0</v>
      </c>
      <c r="N34">
        <v>0</v>
      </c>
      <c r="O34">
        <v>0.76600000000000001</v>
      </c>
      <c r="P34">
        <v>0</v>
      </c>
      <c r="Q34">
        <v>0</v>
      </c>
      <c r="R34">
        <v>0.76600000000000001</v>
      </c>
      <c r="S34">
        <v>0</v>
      </c>
      <c r="T34">
        <v>0</v>
      </c>
      <c r="U34">
        <f t="shared" si="2"/>
        <v>0</v>
      </c>
      <c r="V34">
        <f t="shared" si="3"/>
        <v>0</v>
      </c>
      <c r="X34">
        <f t="shared" si="4"/>
        <v>0.12517587939698446</v>
      </c>
      <c r="Y34">
        <f t="shared" si="5"/>
        <v>0</v>
      </c>
      <c r="Z34">
        <f t="shared" si="6"/>
        <v>0.12517587939698446</v>
      </c>
    </row>
    <row r="35" spans="1:26" x14ac:dyDescent="0.25">
      <c r="A35">
        <v>0.877</v>
      </c>
      <c r="B35">
        <v>0.312</v>
      </c>
      <c r="C35">
        <v>39.006999999999998</v>
      </c>
      <c r="D35">
        <v>0.877</v>
      </c>
      <c r="E35">
        <v>0.32400000000000001</v>
      </c>
      <c r="F35">
        <v>38.798000000000002</v>
      </c>
      <c r="G35">
        <v>0.877</v>
      </c>
      <c r="H35">
        <v>0.29699999999999999</v>
      </c>
      <c r="I35">
        <v>38.095999999999997</v>
      </c>
      <c r="J35">
        <f t="shared" si="0"/>
        <v>0.311</v>
      </c>
      <c r="K35">
        <f t="shared" si="1"/>
        <v>38.63366666666667</v>
      </c>
      <c r="L35">
        <v>0.877</v>
      </c>
      <c r="M35">
        <v>0</v>
      </c>
      <c r="N35">
        <v>0</v>
      </c>
      <c r="O35">
        <v>0.877</v>
      </c>
      <c r="P35">
        <v>0</v>
      </c>
      <c r="Q35">
        <v>0</v>
      </c>
      <c r="R35">
        <v>0.877</v>
      </c>
      <c r="S35">
        <v>0</v>
      </c>
      <c r="T35">
        <v>0</v>
      </c>
      <c r="U35">
        <f t="shared" si="2"/>
        <v>0</v>
      </c>
      <c r="V35">
        <f t="shared" si="3"/>
        <v>0</v>
      </c>
      <c r="X35">
        <f t="shared" si="4"/>
        <v>7.3452261306532374E-2</v>
      </c>
      <c r="Y35">
        <f t="shared" si="5"/>
        <v>0</v>
      </c>
      <c r="Z35">
        <f t="shared" si="6"/>
        <v>7.3452261306532374E-2</v>
      </c>
    </row>
    <row r="36" spans="1:26" x14ac:dyDescent="0.25">
      <c r="A36">
        <v>1.0049999999999999</v>
      </c>
      <c r="B36">
        <v>0.21099999999999999</v>
      </c>
      <c r="C36">
        <v>39.218000000000004</v>
      </c>
      <c r="D36">
        <v>1.0049999999999999</v>
      </c>
      <c r="E36">
        <v>0.22</v>
      </c>
      <c r="F36">
        <v>39.018000000000001</v>
      </c>
      <c r="G36">
        <v>1.0049999999999999</v>
      </c>
      <c r="H36">
        <v>0.20100000000000001</v>
      </c>
      <c r="I36">
        <v>38.295999999999999</v>
      </c>
      <c r="J36">
        <f t="shared" si="0"/>
        <v>0.21066666666666667</v>
      </c>
      <c r="K36">
        <f t="shared" si="1"/>
        <v>38.844000000000001</v>
      </c>
      <c r="L36">
        <v>1.0049999999999999</v>
      </c>
      <c r="M36">
        <v>0</v>
      </c>
      <c r="N36">
        <v>0</v>
      </c>
      <c r="O36">
        <v>1.0049999999999999</v>
      </c>
      <c r="P36">
        <v>0</v>
      </c>
      <c r="Q36">
        <v>0</v>
      </c>
      <c r="R36">
        <v>1.0049999999999999</v>
      </c>
      <c r="S36">
        <v>0</v>
      </c>
      <c r="T36">
        <v>0</v>
      </c>
      <c r="U36">
        <f t="shared" si="2"/>
        <v>0</v>
      </c>
      <c r="V36">
        <f t="shared" si="3"/>
        <v>0</v>
      </c>
      <c r="X36">
        <f t="shared" si="4"/>
        <v>4.9755443886096956E-2</v>
      </c>
      <c r="Y36">
        <f t="shared" si="5"/>
        <v>0</v>
      </c>
      <c r="Z36">
        <f t="shared" si="6"/>
        <v>4.9755443886096956E-2</v>
      </c>
    </row>
    <row r="37" spans="1:26" x14ac:dyDescent="0.25">
      <c r="A37">
        <v>1.151</v>
      </c>
      <c r="B37">
        <v>0.17100000000000001</v>
      </c>
      <c r="C37">
        <v>39.389000000000003</v>
      </c>
      <c r="D37">
        <v>1.151</v>
      </c>
      <c r="E37">
        <v>0.17799999999999999</v>
      </c>
      <c r="F37">
        <v>39.195</v>
      </c>
      <c r="G37">
        <v>1.151</v>
      </c>
      <c r="H37">
        <v>0.16200000000000001</v>
      </c>
      <c r="I37">
        <v>38.459000000000003</v>
      </c>
      <c r="J37">
        <f t="shared" si="0"/>
        <v>0.17033333333333334</v>
      </c>
      <c r="K37">
        <f t="shared" si="1"/>
        <v>39.014333333333333</v>
      </c>
      <c r="L37">
        <v>1.151</v>
      </c>
      <c r="M37">
        <v>0</v>
      </c>
      <c r="N37">
        <v>0</v>
      </c>
      <c r="O37">
        <v>1.151</v>
      </c>
      <c r="P37">
        <v>0</v>
      </c>
      <c r="Q37">
        <v>0</v>
      </c>
      <c r="R37">
        <v>1.151</v>
      </c>
      <c r="S37">
        <v>0</v>
      </c>
      <c r="T37">
        <v>0</v>
      </c>
      <c r="U37">
        <f t="shared" si="2"/>
        <v>0</v>
      </c>
      <c r="V37">
        <f t="shared" si="3"/>
        <v>0</v>
      </c>
      <c r="X37">
        <f t="shared" si="4"/>
        <v>4.0229480737018271E-2</v>
      </c>
      <c r="Y37">
        <f t="shared" si="5"/>
        <v>0</v>
      </c>
      <c r="Z37">
        <f t="shared" si="6"/>
        <v>4.0229480737018271E-2</v>
      </c>
    </row>
    <row r="38" spans="1:26" x14ac:dyDescent="0.25">
      <c r="A38">
        <v>1.3180000000000001</v>
      </c>
      <c r="B38">
        <v>0.16700000000000001</v>
      </c>
      <c r="C38">
        <v>39.555</v>
      </c>
      <c r="D38">
        <v>1.3180000000000001</v>
      </c>
      <c r="E38">
        <v>0.17199999999999999</v>
      </c>
      <c r="F38">
        <v>39.368000000000002</v>
      </c>
      <c r="G38">
        <v>1.3180000000000001</v>
      </c>
      <c r="H38">
        <v>0.159</v>
      </c>
      <c r="I38">
        <v>38.616999999999997</v>
      </c>
      <c r="J38">
        <f t="shared" si="0"/>
        <v>0.16600000000000001</v>
      </c>
      <c r="K38">
        <f t="shared" si="1"/>
        <v>39.18</v>
      </c>
      <c r="L38">
        <v>1.3180000000000001</v>
      </c>
      <c r="M38">
        <v>0</v>
      </c>
      <c r="N38">
        <v>0</v>
      </c>
      <c r="O38">
        <v>1.3180000000000001</v>
      </c>
      <c r="P38">
        <v>0</v>
      </c>
      <c r="Q38">
        <v>0</v>
      </c>
      <c r="R38">
        <v>1.3180000000000001</v>
      </c>
      <c r="S38">
        <v>0</v>
      </c>
      <c r="T38">
        <v>0</v>
      </c>
      <c r="U38">
        <f t="shared" si="2"/>
        <v>0</v>
      </c>
      <c r="V38">
        <f t="shared" si="3"/>
        <v>0</v>
      </c>
      <c r="X38">
        <f t="shared" si="4"/>
        <v>3.9206030150753621E-2</v>
      </c>
      <c r="Y38">
        <f t="shared" si="5"/>
        <v>0</v>
      </c>
      <c r="Z38">
        <f t="shared" si="6"/>
        <v>3.9206030150753621E-2</v>
      </c>
    </row>
    <row r="39" spans="1:26" x14ac:dyDescent="0.25">
      <c r="A39">
        <v>1.51</v>
      </c>
      <c r="B39">
        <v>0.193</v>
      </c>
      <c r="C39">
        <v>39.747999999999998</v>
      </c>
      <c r="D39">
        <v>1.51</v>
      </c>
      <c r="E39">
        <v>0.19900000000000001</v>
      </c>
      <c r="F39">
        <v>39.566000000000003</v>
      </c>
      <c r="G39">
        <v>1.51</v>
      </c>
      <c r="H39">
        <v>0.184</v>
      </c>
      <c r="I39">
        <v>38.801000000000002</v>
      </c>
      <c r="J39">
        <f t="shared" si="0"/>
        <v>0.19200000000000003</v>
      </c>
      <c r="K39">
        <f t="shared" si="1"/>
        <v>39.371666666666663</v>
      </c>
      <c r="L39">
        <v>1.51</v>
      </c>
      <c r="M39">
        <v>0</v>
      </c>
      <c r="N39">
        <v>0</v>
      </c>
      <c r="O39">
        <v>1.51</v>
      </c>
      <c r="P39">
        <v>0</v>
      </c>
      <c r="Q39">
        <v>0</v>
      </c>
      <c r="R39">
        <v>1.51</v>
      </c>
      <c r="S39">
        <v>0</v>
      </c>
      <c r="T39">
        <v>0</v>
      </c>
      <c r="U39">
        <f t="shared" si="2"/>
        <v>0</v>
      </c>
      <c r="V39">
        <f t="shared" si="3"/>
        <v>0</v>
      </c>
      <c r="X39">
        <f t="shared" si="4"/>
        <v>4.5346733668341542E-2</v>
      </c>
      <c r="Y39">
        <f t="shared" si="5"/>
        <v>0</v>
      </c>
      <c r="Z39">
        <f t="shared" si="6"/>
        <v>4.5346733668341542E-2</v>
      </c>
    </row>
    <row r="40" spans="1:26" x14ac:dyDescent="0.25">
      <c r="A40">
        <v>1.7290000000000001</v>
      </c>
      <c r="B40">
        <v>0.255</v>
      </c>
      <c r="C40">
        <v>40.003</v>
      </c>
      <c r="D40">
        <v>1.7290000000000001</v>
      </c>
      <c r="E40">
        <v>0.26200000000000001</v>
      </c>
      <c r="F40">
        <v>39.828000000000003</v>
      </c>
      <c r="G40">
        <v>1.7290000000000001</v>
      </c>
      <c r="H40">
        <v>0.24399999999999999</v>
      </c>
      <c r="I40">
        <v>39.045000000000002</v>
      </c>
      <c r="J40">
        <f t="shared" si="0"/>
        <v>0.25366666666666665</v>
      </c>
      <c r="K40">
        <f t="shared" si="1"/>
        <v>39.625333333333337</v>
      </c>
      <c r="L40">
        <v>1.7290000000000001</v>
      </c>
      <c r="M40">
        <v>0</v>
      </c>
      <c r="N40">
        <v>0</v>
      </c>
      <c r="O40">
        <v>1.7290000000000001</v>
      </c>
      <c r="P40">
        <v>0</v>
      </c>
      <c r="Q40">
        <v>0</v>
      </c>
      <c r="R40">
        <v>1.7290000000000001</v>
      </c>
      <c r="S40">
        <v>0</v>
      </c>
      <c r="T40">
        <v>0</v>
      </c>
      <c r="U40">
        <f t="shared" si="2"/>
        <v>0</v>
      </c>
      <c r="V40">
        <f t="shared" si="3"/>
        <v>0</v>
      </c>
      <c r="X40">
        <f t="shared" si="4"/>
        <v>5.9911222780569276E-2</v>
      </c>
      <c r="Y40">
        <f t="shared" si="5"/>
        <v>0</v>
      </c>
      <c r="Z40">
        <f t="shared" si="6"/>
        <v>5.9911222780569276E-2</v>
      </c>
    </row>
    <row r="41" spans="1:26" x14ac:dyDescent="0.25">
      <c r="A41">
        <v>1.9810000000000001</v>
      </c>
      <c r="B41">
        <v>0.36899999999999999</v>
      </c>
      <c r="C41">
        <v>40.372</v>
      </c>
      <c r="D41">
        <v>1.9810000000000001</v>
      </c>
      <c r="E41">
        <v>0.376</v>
      </c>
      <c r="F41">
        <v>40.204000000000001</v>
      </c>
      <c r="G41">
        <v>1.9810000000000001</v>
      </c>
      <c r="H41">
        <v>0.35299999999999998</v>
      </c>
      <c r="I41">
        <v>39.399000000000001</v>
      </c>
      <c r="J41">
        <f t="shared" si="0"/>
        <v>0.36599999999999994</v>
      </c>
      <c r="K41">
        <f t="shared" si="1"/>
        <v>39.991666666666667</v>
      </c>
      <c r="L41">
        <v>1.9810000000000001</v>
      </c>
      <c r="M41">
        <v>0</v>
      </c>
      <c r="N41">
        <v>0</v>
      </c>
      <c r="O41">
        <v>1.9810000000000001</v>
      </c>
      <c r="P41">
        <v>0</v>
      </c>
      <c r="Q41">
        <v>0</v>
      </c>
      <c r="R41">
        <v>1.9810000000000001</v>
      </c>
      <c r="S41">
        <v>0</v>
      </c>
      <c r="T41">
        <v>0</v>
      </c>
      <c r="U41">
        <f t="shared" si="2"/>
        <v>0</v>
      </c>
      <c r="V41">
        <f t="shared" si="3"/>
        <v>0</v>
      </c>
      <c r="X41">
        <f t="shared" si="4"/>
        <v>8.6442211055276025E-2</v>
      </c>
      <c r="Y41">
        <f t="shared" si="5"/>
        <v>0</v>
      </c>
      <c r="Z41">
        <f t="shared" si="6"/>
        <v>8.6442211055276025E-2</v>
      </c>
    </row>
    <row r="42" spans="1:26" x14ac:dyDescent="0.25">
      <c r="A42">
        <v>2.2690000000000001</v>
      </c>
      <c r="B42">
        <v>0.54800000000000004</v>
      </c>
      <c r="C42">
        <v>40.92</v>
      </c>
      <c r="D42">
        <v>2.2690000000000001</v>
      </c>
      <c r="E42">
        <v>0.55500000000000005</v>
      </c>
      <c r="F42">
        <v>40.759</v>
      </c>
      <c r="G42">
        <v>2.2690000000000001</v>
      </c>
      <c r="H42">
        <v>0.52700000000000002</v>
      </c>
      <c r="I42">
        <v>39.926000000000002</v>
      </c>
      <c r="J42">
        <f t="shared" si="0"/>
        <v>0.54333333333333345</v>
      </c>
      <c r="K42">
        <f t="shared" si="1"/>
        <v>40.535000000000004</v>
      </c>
      <c r="L42">
        <v>2.2690000000000001</v>
      </c>
      <c r="M42">
        <v>0</v>
      </c>
      <c r="N42">
        <v>0</v>
      </c>
      <c r="O42">
        <v>2.2690000000000001</v>
      </c>
      <c r="P42">
        <v>0</v>
      </c>
      <c r="Q42">
        <v>0</v>
      </c>
      <c r="R42">
        <v>2.2690000000000001</v>
      </c>
      <c r="S42">
        <v>0</v>
      </c>
      <c r="T42">
        <v>0</v>
      </c>
      <c r="U42">
        <f t="shared" si="2"/>
        <v>0</v>
      </c>
      <c r="V42">
        <f t="shared" si="3"/>
        <v>0</v>
      </c>
      <c r="X42">
        <f t="shared" si="4"/>
        <v>0.12832495812395261</v>
      </c>
      <c r="Y42">
        <f t="shared" si="5"/>
        <v>0</v>
      </c>
      <c r="Z42">
        <f t="shared" si="6"/>
        <v>0.12832495812395261</v>
      </c>
    </row>
    <row r="43" spans="1:26" x14ac:dyDescent="0.25">
      <c r="A43">
        <v>2.5990000000000002</v>
      </c>
      <c r="B43">
        <v>0.8</v>
      </c>
      <c r="C43">
        <v>41.72</v>
      </c>
      <c r="D43">
        <v>2.5990000000000002</v>
      </c>
      <c r="E43">
        <v>0.80600000000000005</v>
      </c>
      <c r="F43">
        <v>41.564999999999998</v>
      </c>
      <c r="G43">
        <v>2.5990000000000002</v>
      </c>
      <c r="H43">
        <v>0.77200000000000002</v>
      </c>
      <c r="I43">
        <v>40.698</v>
      </c>
      <c r="J43">
        <f t="shared" si="0"/>
        <v>0.79266666666666674</v>
      </c>
      <c r="K43">
        <f t="shared" si="1"/>
        <v>41.327666666666666</v>
      </c>
      <c r="L43">
        <v>2.5990000000000002</v>
      </c>
      <c r="M43">
        <v>0</v>
      </c>
      <c r="N43">
        <v>0</v>
      </c>
      <c r="O43">
        <v>2.5990000000000002</v>
      </c>
      <c r="P43">
        <v>0</v>
      </c>
      <c r="Q43">
        <v>0</v>
      </c>
      <c r="R43">
        <v>2.5990000000000002</v>
      </c>
      <c r="S43">
        <v>0</v>
      </c>
      <c r="T43">
        <v>0</v>
      </c>
      <c r="U43">
        <f t="shared" si="2"/>
        <v>0</v>
      </c>
      <c r="V43">
        <f t="shared" si="3"/>
        <v>0</v>
      </c>
      <c r="X43">
        <f t="shared" si="4"/>
        <v>0.18721273031825725</v>
      </c>
      <c r="Y43">
        <f t="shared" si="5"/>
        <v>0</v>
      </c>
      <c r="Z43">
        <f t="shared" si="6"/>
        <v>0.18721273031825725</v>
      </c>
    </row>
    <row r="44" spans="1:26" x14ac:dyDescent="0.25">
      <c r="A44">
        <v>2.976</v>
      </c>
      <c r="B44">
        <v>1.1020000000000001</v>
      </c>
      <c r="C44">
        <v>42.822000000000003</v>
      </c>
      <c r="D44">
        <v>2.976</v>
      </c>
      <c r="E44">
        <v>1.105</v>
      </c>
      <c r="F44">
        <v>42.668999999999997</v>
      </c>
      <c r="G44">
        <v>2.976</v>
      </c>
      <c r="H44">
        <v>1.0669999999999999</v>
      </c>
      <c r="I44">
        <v>41.765000000000001</v>
      </c>
      <c r="J44">
        <f t="shared" si="0"/>
        <v>1.0913333333333333</v>
      </c>
      <c r="K44">
        <f t="shared" si="1"/>
        <v>42.418666666666667</v>
      </c>
      <c r="L44">
        <v>2.976</v>
      </c>
      <c r="M44">
        <v>0</v>
      </c>
      <c r="N44">
        <v>0</v>
      </c>
      <c r="O44">
        <v>2.976</v>
      </c>
      <c r="P44">
        <v>0</v>
      </c>
      <c r="Q44">
        <v>0</v>
      </c>
      <c r="R44">
        <v>2.976</v>
      </c>
      <c r="S44">
        <v>0</v>
      </c>
      <c r="T44">
        <v>0</v>
      </c>
      <c r="U44">
        <f t="shared" si="2"/>
        <v>0</v>
      </c>
      <c r="V44">
        <f t="shared" si="3"/>
        <v>0</v>
      </c>
      <c r="X44">
        <f t="shared" si="4"/>
        <v>0.25775209380234404</v>
      </c>
      <c r="Y44">
        <f t="shared" si="5"/>
        <v>0</v>
      </c>
      <c r="Z44">
        <f t="shared" si="6"/>
        <v>0.25775209380234404</v>
      </c>
    </row>
    <row r="45" spans="1:26" x14ac:dyDescent="0.25">
      <c r="A45">
        <v>3.4089999999999998</v>
      </c>
      <c r="B45">
        <v>1.4079999999999999</v>
      </c>
      <c r="C45">
        <v>44.228999999999999</v>
      </c>
      <c r="D45">
        <v>3.4089999999999998</v>
      </c>
      <c r="E45">
        <v>1.4059999999999999</v>
      </c>
      <c r="F45">
        <v>44.075000000000003</v>
      </c>
      <c r="G45">
        <v>3.4089999999999998</v>
      </c>
      <c r="H45">
        <v>1.3680000000000001</v>
      </c>
      <c r="I45">
        <v>43.131999999999998</v>
      </c>
      <c r="J45">
        <f t="shared" si="0"/>
        <v>1.3940000000000001</v>
      </c>
      <c r="K45">
        <f t="shared" si="1"/>
        <v>43.812000000000005</v>
      </c>
      <c r="L45">
        <v>3.4089999999999998</v>
      </c>
      <c r="M45">
        <v>0</v>
      </c>
      <c r="N45">
        <v>0</v>
      </c>
      <c r="O45">
        <v>3.4089999999999998</v>
      </c>
      <c r="P45">
        <v>0</v>
      </c>
      <c r="Q45">
        <v>0</v>
      </c>
      <c r="R45">
        <v>3.4089999999999998</v>
      </c>
      <c r="S45">
        <v>0</v>
      </c>
      <c r="T45">
        <v>0</v>
      </c>
      <c r="U45">
        <f t="shared" si="2"/>
        <v>0</v>
      </c>
      <c r="V45">
        <f t="shared" si="3"/>
        <v>0</v>
      </c>
      <c r="X45">
        <f t="shared" si="4"/>
        <v>0.32923618090452134</v>
      </c>
      <c r="Y45">
        <f t="shared" si="5"/>
        <v>0</v>
      </c>
      <c r="Z45">
        <f t="shared" si="6"/>
        <v>0.32923618090452134</v>
      </c>
    </row>
    <row r="46" spans="1:26" x14ac:dyDescent="0.25">
      <c r="A46">
        <v>3.9049999999999998</v>
      </c>
      <c r="B46">
        <v>1.6679999999999999</v>
      </c>
      <c r="C46">
        <v>45.896999999999998</v>
      </c>
      <c r="D46">
        <v>3.9049999999999998</v>
      </c>
      <c r="E46">
        <v>1.66</v>
      </c>
      <c r="F46">
        <v>45.734999999999999</v>
      </c>
      <c r="G46">
        <v>3.9049999999999998</v>
      </c>
      <c r="H46">
        <v>1.6259999999999999</v>
      </c>
      <c r="I46">
        <v>44.759</v>
      </c>
      <c r="J46">
        <f t="shared" si="0"/>
        <v>1.6513333333333333</v>
      </c>
      <c r="K46">
        <f t="shared" si="1"/>
        <v>45.463666666666676</v>
      </c>
      <c r="L46">
        <v>3.9049999999999998</v>
      </c>
      <c r="M46">
        <v>0</v>
      </c>
      <c r="N46">
        <v>0</v>
      </c>
      <c r="O46">
        <v>3.9049999999999998</v>
      </c>
      <c r="P46">
        <v>0</v>
      </c>
      <c r="Q46">
        <v>0</v>
      </c>
      <c r="R46">
        <v>3.9049999999999998</v>
      </c>
      <c r="S46">
        <v>0</v>
      </c>
      <c r="T46">
        <v>0</v>
      </c>
      <c r="U46">
        <f t="shared" si="2"/>
        <v>0</v>
      </c>
      <c r="V46">
        <f t="shared" si="3"/>
        <v>0</v>
      </c>
      <c r="X46">
        <f t="shared" si="4"/>
        <v>0.39001340033500687</v>
      </c>
      <c r="Y46">
        <f t="shared" si="5"/>
        <v>0</v>
      </c>
      <c r="Z46">
        <f t="shared" si="6"/>
        <v>0.39001340033500687</v>
      </c>
    </row>
    <row r="47" spans="1:26" x14ac:dyDescent="0.25">
      <c r="A47">
        <v>4.4720000000000004</v>
      </c>
      <c r="B47">
        <v>1.86</v>
      </c>
      <c r="C47">
        <v>47.756999999999998</v>
      </c>
      <c r="D47">
        <v>4.4720000000000004</v>
      </c>
      <c r="E47">
        <v>1.8460000000000001</v>
      </c>
      <c r="F47">
        <v>47.581000000000003</v>
      </c>
      <c r="G47">
        <v>4.4720000000000004</v>
      </c>
      <c r="H47">
        <v>1.82</v>
      </c>
      <c r="I47">
        <v>46.578000000000003</v>
      </c>
      <c r="J47">
        <f t="shared" si="0"/>
        <v>1.8420000000000003</v>
      </c>
      <c r="K47">
        <f t="shared" si="1"/>
        <v>47.30533333333333</v>
      </c>
      <c r="L47">
        <v>4.4720000000000004</v>
      </c>
      <c r="M47">
        <v>0</v>
      </c>
      <c r="N47">
        <v>0</v>
      </c>
      <c r="O47">
        <v>4.4720000000000004</v>
      </c>
      <c r="P47">
        <v>0</v>
      </c>
      <c r="Q47">
        <v>0</v>
      </c>
      <c r="R47">
        <v>4.4720000000000004</v>
      </c>
      <c r="S47">
        <v>0</v>
      </c>
      <c r="T47">
        <v>0</v>
      </c>
      <c r="U47">
        <f t="shared" si="2"/>
        <v>0</v>
      </c>
      <c r="V47">
        <f t="shared" si="3"/>
        <v>0</v>
      </c>
      <c r="X47">
        <f t="shared" si="4"/>
        <v>0.43504522613065166</v>
      </c>
      <c r="Y47">
        <f t="shared" si="5"/>
        <v>0</v>
      </c>
      <c r="Z47">
        <f t="shared" si="6"/>
        <v>0.43504522613065166</v>
      </c>
    </row>
    <row r="48" spans="1:26" x14ac:dyDescent="0.25">
      <c r="A48">
        <v>5.1219999999999999</v>
      </c>
      <c r="B48">
        <v>1.998</v>
      </c>
      <c r="C48">
        <v>49.755000000000003</v>
      </c>
      <c r="D48">
        <v>5.1219999999999999</v>
      </c>
      <c r="E48">
        <v>1.9790000000000001</v>
      </c>
      <c r="F48">
        <v>49.558999999999997</v>
      </c>
      <c r="G48">
        <v>5.1219999999999999</v>
      </c>
      <c r="H48">
        <v>1.962</v>
      </c>
      <c r="I48">
        <v>48.54</v>
      </c>
      <c r="J48">
        <f t="shared" si="0"/>
        <v>1.9796666666666667</v>
      </c>
      <c r="K48">
        <f t="shared" si="1"/>
        <v>49.284666666666659</v>
      </c>
      <c r="L48">
        <v>5.1219999999999999</v>
      </c>
      <c r="M48">
        <v>0</v>
      </c>
      <c r="N48">
        <v>0</v>
      </c>
      <c r="O48">
        <v>5.1219999999999999</v>
      </c>
      <c r="P48">
        <v>0</v>
      </c>
      <c r="Q48">
        <v>0</v>
      </c>
      <c r="R48">
        <v>5.1219999999999999</v>
      </c>
      <c r="S48">
        <v>0</v>
      </c>
      <c r="T48">
        <v>0</v>
      </c>
      <c r="U48">
        <f t="shared" si="2"/>
        <v>0</v>
      </c>
      <c r="V48">
        <f t="shared" si="3"/>
        <v>0</v>
      </c>
      <c r="X48">
        <f t="shared" si="4"/>
        <v>0.46755946398659787</v>
      </c>
      <c r="Y48">
        <f t="shared" si="5"/>
        <v>0</v>
      </c>
      <c r="Z48">
        <f t="shared" si="6"/>
        <v>0.46755946398659787</v>
      </c>
    </row>
    <row r="49" spans="1:26" x14ac:dyDescent="0.25">
      <c r="A49">
        <v>5.867</v>
      </c>
      <c r="B49">
        <v>2.117</v>
      </c>
      <c r="C49">
        <v>51.872</v>
      </c>
      <c r="D49">
        <v>5.867</v>
      </c>
      <c r="E49">
        <v>2.093</v>
      </c>
      <c r="F49">
        <v>51.652000000000001</v>
      </c>
      <c r="G49">
        <v>5.867</v>
      </c>
      <c r="H49">
        <v>2.085</v>
      </c>
      <c r="I49">
        <v>50.625</v>
      </c>
      <c r="J49">
        <f t="shared" si="0"/>
        <v>2.0983333333333332</v>
      </c>
      <c r="K49">
        <f t="shared" si="1"/>
        <v>51.383000000000003</v>
      </c>
      <c r="L49">
        <v>5.867</v>
      </c>
      <c r="M49">
        <v>0</v>
      </c>
      <c r="N49">
        <v>0</v>
      </c>
      <c r="O49">
        <v>5.867</v>
      </c>
      <c r="P49">
        <v>0</v>
      </c>
      <c r="Q49">
        <v>0</v>
      </c>
      <c r="R49">
        <v>5.867</v>
      </c>
      <c r="S49">
        <v>0</v>
      </c>
      <c r="T49">
        <v>0</v>
      </c>
      <c r="U49">
        <f t="shared" si="2"/>
        <v>0</v>
      </c>
      <c r="V49">
        <f t="shared" si="3"/>
        <v>0</v>
      </c>
      <c r="X49">
        <f t="shared" si="4"/>
        <v>0.49558626465661443</v>
      </c>
      <c r="Y49">
        <f t="shared" si="5"/>
        <v>0</v>
      </c>
      <c r="Z49">
        <f t="shared" si="6"/>
        <v>0.49558626465661443</v>
      </c>
    </row>
    <row r="50" spans="1:26" x14ac:dyDescent="0.25">
      <c r="A50">
        <v>6.72</v>
      </c>
      <c r="B50">
        <v>2.2509999999999999</v>
      </c>
      <c r="C50">
        <v>54.122</v>
      </c>
      <c r="D50">
        <v>6.72</v>
      </c>
      <c r="E50">
        <v>2.2229999999999999</v>
      </c>
      <c r="F50">
        <v>53.875</v>
      </c>
      <c r="G50">
        <v>6.72</v>
      </c>
      <c r="H50">
        <v>2.222</v>
      </c>
      <c r="I50">
        <v>52.847000000000001</v>
      </c>
      <c r="J50">
        <f t="shared" si="0"/>
        <v>2.2319999999999998</v>
      </c>
      <c r="K50">
        <f t="shared" si="1"/>
        <v>53.614666666666665</v>
      </c>
      <c r="L50">
        <v>6.72</v>
      </c>
      <c r="M50">
        <v>0</v>
      </c>
      <c r="N50">
        <v>0</v>
      </c>
      <c r="O50">
        <v>6.72</v>
      </c>
      <c r="P50">
        <v>0</v>
      </c>
      <c r="Q50">
        <v>0</v>
      </c>
      <c r="R50">
        <v>6.72</v>
      </c>
      <c r="S50">
        <v>0</v>
      </c>
      <c r="T50">
        <v>0</v>
      </c>
      <c r="U50">
        <f t="shared" si="2"/>
        <v>0</v>
      </c>
      <c r="V50">
        <f t="shared" si="3"/>
        <v>0</v>
      </c>
      <c r="X50">
        <f t="shared" si="4"/>
        <v>0.52715577889447029</v>
      </c>
      <c r="Y50">
        <f t="shared" si="5"/>
        <v>0</v>
      </c>
      <c r="Z50">
        <f t="shared" si="6"/>
        <v>0.52715577889447029</v>
      </c>
    </row>
    <row r="51" spans="1:26" x14ac:dyDescent="0.25">
      <c r="A51">
        <v>7.6970000000000001</v>
      </c>
      <c r="B51">
        <v>2.4180000000000001</v>
      </c>
      <c r="C51">
        <v>56.54</v>
      </c>
      <c r="D51">
        <v>7.6970000000000001</v>
      </c>
      <c r="E51">
        <v>2.3879999999999999</v>
      </c>
      <c r="F51">
        <v>56.262999999999998</v>
      </c>
      <c r="G51">
        <v>7.6970000000000001</v>
      </c>
      <c r="H51">
        <v>2.3929999999999998</v>
      </c>
      <c r="I51">
        <v>55.24</v>
      </c>
      <c r="J51">
        <f t="shared" si="0"/>
        <v>2.3996666666666666</v>
      </c>
      <c r="K51">
        <f t="shared" si="1"/>
        <v>56.014333333333333</v>
      </c>
      <c r="L51">
        <v>7.6970000000000001</v>
      </c>
      <c r="M51">
        <v>0</v>
      </c>
      <c r="N51">
        <v>0</v>
      </c>
      <c r="O51">
        <v>7.6970000000000001</v>
      </c>
      <c r="P51">
        <v>0</v>
      </c>
      <c r="Q51">
        <v>0</v>
      </c>
      <c r="R51">
        <v>7.6970000000000001</v>
      </c>
      <c r="S51">
        <v>0</v>
      </c>
      <c r="T51">
        <v>0</v>
      </c>
      <c r="U51">
        <f t="shared" si="2"/>
        <v>0</v>
      </c>
      <c r="V51">
        <f t="shared" si="3"/>
        <v>0</v>
      </c>
      <c r="X51">
        <f t="shared" si="4"/>
        <v>0.56675544388609489</v>
      </c>
      <c r="Y51">
        <f t="shared" si="5"/>
        <v>0</v>
      </c>
      <c r="Z51">
        <f t="shared" si="6"/>
        <v>0.56675544388609489</v>
      </c>
    </row>
    <row r="52" spans="1:26" x14ac:dyDescent="0.25">
      <c r="A52">
        <v>8.8160000000000007</v>
      </c>
      <c r="B52">
        <v>2.62</v>
      </c>
      <c r="C52">
        <v>59.16</v>
      </c>
      <c r="D52">
        <v>8.8160000000000007</v>
      </c>
      <c r="E52">
        <v>2.589</v>
      </c>
      <c r="F52">
        <v>58.851999999999997</v>
      </c>
      <c r="G52">
        <v>8.8160000000000007</v>
      </c>
      <c r="H52">
        <v>2.5979999999999999</v>
      </c>
      <c r="I52">
        <v>57.838000000000001</v>
      </c>
      <c r="J52">
        <f t="shared" si="0"/>
        <v>2.6023333333333332</v>
      </c>
      <c r="K52">
        <f t="shared" si="1"/>
        <v>58.616666666666667</v>
      </c>
      <c r="L52">
        <v>8.8160000000000007</v>
      </c>
      <c r="M52">
        <v>0</v>
      </c>
      <c r="N52">
        <v>0</v>
      </c>
      <c r="O52">
        <v>8.8160000000000007</v>
      </c>
      <c r="P52">
        <v>0</v>
      </c>
      <c r="Q52">
        <v>0</v>
      </c>
      <c r="R52">
        <v>8.8160000000000007</v>
      </c>
      <c r="S52">
        <v>0</v>
      </c>
      <c r="T52">
        <v>0</v>
      </c>
      <c r="U52">
        <f t="shared" si="2"/>
        <v>0</v>
      </c>
      <c r="V52">
        <f t="shared" si="3"/>
        <v>0</v>
      </c>
      <c r="X52">
        <f t="shared" si="4"/>
        <v>0.61462144053601098</v>
      </c>
      <c r="Y52">
        <f t="shared" si="5"/>
        <v>0</v>
      </c>
      <c r="Z52">
        <f t="shared" si="6"/>
        <v>0.61462144053601098</v>
      </c>
    </row>
    <row r="53" spans="1:26" x14ac:dyDescent="0.25">
      <c r="A53">
        <v>10.097</v>
      </c>
      <c r="B53">
        <v>2.8370000000000002</v>
      </c>
      <c r="C53">
        <v>61.997</v>
      </c>
      <c r="D53">
        <v>10.097</v>
      </c>
      <c r="E53">
        <v>2.8050000000000002</v>
      </c>
      <c r="F53">
        <v>61.656999999999996</v>
      </c>
      <c r="G53">
        <v>10.097</v>
      </c>
      <c r="H53">
        <v>2.8170000000000002</v>
      </c>
      <c r="I53">
        <v>60.655000000000001</v>
      </c>
      <c r="J53">
        <f t="shared" si="0"/>
        <v>2.8196666666666665</v>
      </c>
      <c r="K53">
        <f t="shared" si="1"/>
        <v>61.43633333333333</v>
      </c>
      <c r="L53">
        <v>10.097</v>
      </c>
      <c r="M53">
        <v>0</v>
      </c>
      <c r="N53">
        <v>0</v>
      </c>
      <c r="O53">
        <v>10.097</v>
      </c>
      <c r="P53">
        <v>0</v>
      </c>
      <c r="Q53">
        <v>0</v>
      </c>
      <c r="R53">
        <v>10.097</v>
      </c>
      <c r="S53">
        <v>0</v>
      </c>
      <c r="T53">
        <v>0</v>
      </c>
      <c r="U53">
        <f t="shared" si="2"/>
        <v>0</v>
      </c>
      <c r="V53">
        <f t="shared" si="3"/>
        <v>0</v>
      </c>
      <c r="X53">
        <f t="shared" si="4"/>
        <v>0.66595142378559202</v>
      </c>
      <c r="Y53">
        <f t="shared" si="5"/>
        <v>0</v>
      </c>
      <c r="Z53">
        <f t="shared" si="6"/>
        <v>0.66595142378559202</v>
      </c>
    </row>
    <row r="54" spans="1:26" x14ac:dyDescent="0.25">
      <c r="A54">
        <v>11.565</v>
      </c>
      <c r="B54">
        <v>3.0590000000000002</v>
      </c>
      <c r="C54">
        <v>65.055999999999997</v>
      </c>
      <c r="D54">
        <v>11.565</v>
      </c>
      <c r="E54">
        <v>3.0289999999999999</v>
      </c>
      <c r="F54">
        <v>64.686000000000007</v>
      </c>
      <c r="G54">
        <v>11.565</v>
      </c>
      <c r="H54">
        <v>3.0409999999999999</v>
      </c>
      <c r="I54">
        <v>63.695999999999998</v>
      </c>
      <c r="J54">
        <f t="shared" si="0"/>
        <v>3.0429999999999997</v>
      </c>
      <c r="K54">
        <f t="shared" si="1"/>
        <v>64.479333333333344</v>
      </c>
      <c r="L54">
        <v>11.565</v>
      </c>
      <c r="M54">
        <v>0</v>
      </c>
      <c r="N54">
        <v>0</v>
      </c>
      <c r="O54">
        <v>11.565</v>
      </c>
      <c r="P54">
        <v>0</v>
      </c>
      <c r="Q54">
        <v>0</v>
      </c>
      <c r="R54">
        <v>11.565</v>
      </c>
      <c r="S54">
        <v>0</v>
      </c>
      <c r="T54">
        <v>0</v>
      </c>
      <c r="U54">
        <f t="shared" si="2"/>
        <v>0</v>
      </c>
      <c r="V54">
        <f t="shared" si="3"/>
        <v>0</v>
      </c>
      <c r="X54">
        <f t="shared" si="4"/>
        <v>0.71869849246230866</v>
      </c>
      <c r="Y54">
        <f t="shared" si="5"/>
        <v>0</v>
      </c>
      <c r="Z54">
        <f t="shared" si="6"/>
        <v>0.71869849246230866</v>
      </c>
    </row>
    <row r="55" spans="1:26" x14ac:dyDescent="0.25">
      <c r="A55">
        <v>13.246</v>
      </c>
      <c r="B55">
        <v>3.27</v>
      </c>
      <c r="C55">
        <v>68.325999999999993</v>
      </c>
      <c r="D55">
        <v>13.246</v>
      </c>
      <c r="E55">
        <v>3.2429999999999999</v>
      </c>
      <c r="F55">
        <v>67.927999999999997</v>
      </c>
      <c r="G55">
        <v>13.246</v>
      </c>
      <c r="H55">
        <v>3.2519999999999998</v>
      </c>
      <c r="I55">
        <v>66.947000000000003</v>
      </c>
      <c r="J55">
        <f t="shared" si="0"/>
        <v>3.2550000000000003</v>
      </c>
      <c r="K55">
        <f t="shared" si="1"/>
        <v>67.733666666666664</v>
      </c>
      <c r="L55">
        <v>13.246</v>
      </c>
      <c r="M55">
        <v>0</v>
      </c>
      <c r="N55">
        <v>0</v>
      </c>
      <c r="O55">
        <v>13.246</v>
      </c>
      <c r="P55">
        <v>0</v>
      </c>
      <c r="Q55">
        <v>0</v>
      </c>
      <c r="R55">
        <v>13.246</v>
      </c>
      <c r="S55">
        <v>0</v>
      </c>
      <c r="T55">
        <v>0</v>
      </c>
      <c r="U55">
        <f t="shared" si="2"/>
        <v>0</v>
      </c>
      <c r="V55">
        <f t="shared" si="3"/>
        <v>0</v>
      </c>
      <c r="X55">
        <f t="shared" si="4"/>
        <v>0.76876884422110259</v>
      </c>
      <c r="Y55">
        <f t="shared" si="5"/>
        <v>0</v>
      </c>
      <c r="Z55">
        <f t="shared" si="6"/>
        <v>0.76876884422110259</v>
      </c>
    </row>
    <row r="56" spans="1:26" x14ac:dyDescent="0.25">
      <c r="A56">
        <v>15.172000000000001</v>
      </c>
      <c r="B56">
        <v>3.3820000000000001</v>
      </c>
      <c r="C56">
        <v>71.706999999999994</v>
      </c>
      <c r="D56">
        <v>15.172000000000001</v>
      </c>
      <c r="E56">
        <v>3.3620000000000001</v>
      </c>
      <c r="F56">
        <v>71.290000000000006</v>
      </c>
      <c r="G56">
        <v>15.172000000000001</v>
      </c>
      <c r="H56">
        <v>3.3639999999999999</v>
      </c>
      <c r="I56">
        <v>70.311999999999998</v>
      </c>
      <c r="J56">
        <f t="shared" si="0"/>
        <v>3.3693333333333335</v>
      </c>
      <c r="K56">
        <f t="shared" si="1"/>
        <v>71.103000000000009</v>
      </c>
      <c r="L56">
        <v>15.172000000000001</v>
      </c>
      <c r="M56">
        <v>0</v>
      </c>
      <c r="N56">
        <v>0</v>
      </c>
      <c r="O56">
        <v>15.172000000000001</v>
      </c>
      <c r="P56">
        <v>0</v>
      </c>
      <c r="Q56">
        <v>0</v>
      </c>
      <c r="R56">
        <v>15.172000000000001</v>
      </c>
      <c r="S56">
        <v>0</v>
      </c>
      <c r="T56">
        <v>0</v>
      </c>
      <c r="U56">
        <f t="shared" si="2"/>
        <v>0</v>
      </c>
      <c r="V56">
        <f t="shared" si="3"/>
        <v>0</v>
      </c>
      <c r="X56">
        <f t="shared" si="4"/>
        <v>0.79577219430485457</v>
      </c>
      <c r="Y56">
        <f t="shared" si="5"/>
        <v>0</v>
      </c>
      <c r="Z56">
        <f t="shared" si="6"/>
        <v>0.79577219430485457</v>
      </c>
    </row>
    <row r="57" spans="1:26" x14ac:dyDescent="0.25">
      <c r="A57">
        <v>17.376999999999999</v>
      </c>
      <c r="B57">
        <v>3.3220000000000001</v>
      </c>
      <c r="C57">
        <v>75.028999999999996</v>
      </c>
      <c r="D57">
        <v>17.376999999999999</v>
      </c>
      <c r="E57">
        <v>3.3109999999999999</v>
      </c>
      <c r="F57">
        <v>74.600999999999999</v>
      </c>
      <c r="G57">
        <v>17.376999999999999</v>
      </c>
      <c r="H57">
        <v>3.306</v>
      </c>
      <c r="I57">
        <v>73.617999999999995</v>
      </c>
      <c r="J57">
        <f t="shared" si="0"/>
        <v>3.3130000000000002</v>
      </c>
      <c r="K57">
        <f t="shared" si="1"/>
        <v>74.415999999999997</v>
      </c>
      <c r="L57">
        <v>17.376999999999999</v>
      </c>
      <c r="M57">
        <v>0</v>
      </c>
      <c r="N57">
        <v>0</v>
      </c>
      <c r="O57">
        <v>17.376999999999999</v>
      </c>
      <c r="P57">
        <v>0</v>
      </c>
      <c r="Q57">
        <v>0</v>
      </c>
      <c r="R57">
        <v>17.376999999999999</v>
      </c>
      <c r="S57">
        <v>0</v>
      </c>
      <c r="T57">
        <v>0</v>
      </c>
      <c r="U57">
        <f t="shared" si="2"/>
        <v>0</v>
      </c>
      <c r="V57">
        <f t="shared" si="3"/>
        <v>0</v>
      </c>
      <c r="X57">
        <f t="shared" si="4"/>
        <v>0.78246733668341406</v>
      </c>
      <c r="Y57">
        <f t="shared" si="5"/>
        <v>0</v>
      </c>
      <c r="Z57">
        <f t="shared" si="6"/>
        <v>0.78246733668341406</v>
      </c>
    </row>
    <row r="58" spans="1:26" x14ac:dyDescent="0.25">
      <c r="A58">
        <v>19.904</v>
      </c>
      <c r="B58">
        <v>3.08</v>
      </c>
      <c r="C58">
        <v>78.108999999999995</v>
      </c>
      <c r="D58">
        <v>19.904</v>
      </c>
      <c r="E58">
        <v>3.0750000000000002</v>
      </c>
      <c r="F58">
        <v>77.676000000000002</v>
      </c>
      <c r="G58">
        <v>19.904</v>
      </c>
      <c r="H58">
        <v>3.0670000000000002</v>
      </c>
      <c r="I58">
        <v>76.683999999999997</v>
      </c>
      <c r="J58">
        <f t="shared" si="0"/>
        <v>3.0740000000000003</v>
      </c>
      <c r="K58">
        <f t="shared" si="1"/>
        <v>77.489666666666665</v>
      </c>
      <c r="L58">
        <v>19.904</v>
      </c>
      <c r="M58">
        <v>0</v>
      </c>
      <c r="N58">
        <v>0</v>
      </c>
      <c r="O58">
        <v>19.904</v>
      </c>
      <c r="P58">
        <v>0</v>
      </c>
      <c r="Q58">
        <v>0</v>
      </c>
      <c r="R58">
        <v>19.904</v>
      </c>
      <c r="S58">
        <v>0</v>
      </c>
      <c r="T58">
        <v>0</v>
      </c>
      <c r="U58">
        <f t="shared" si="2"/>
        <v>0</v>
      </c>
      <c r="V58">
        <f t="shared" si="3"/>
        <v>0</v>
      </c>
      <c r="X58">
        <f t="shared" si="4"/>
        <v>0.72602010050250976</v>
      </c>
      <c r="Y58">
        <f t="shared" si="5"/>
        <v>0</v>
      </c>
      <c r="Z58">
        <f t="shared" si="6"/>
        <v>0.72602010050250976</v>
      </c>
    </row>
    <row r="59" spans="1:26" x14ac:dyDescent="0.25">
      <c r="A59">
        <v>22.797000000000001</v>
      </c>
      <c r="B59">
        <v>2.7050000000000001</v>
      </c>
      <c r="C59">
        <v>80.813999999999993</v>
      </c>
      <c r="D59">
        <v>22.797000000000001</v>
      </c>
      <c r="E59">
        <v>2.7029999999999998</v>
      </c>
      <c r="F59">
        <v>80.379000000000005</v>
      </c>
      <c r="G59">
        <v>22.797000000000001</v>
      </c>
      <c r="H59">
        <v>2.6949999999999998</v>
      </c>
      <c r="I59">
        <v>79.38</v>
      </c>
      <c r="J59">
        <f t="shared" si="0"/>
        <v>2.7010000000000001</v>
      </c>
      <c r="K59">
        <f t="shared" si="1"/>
        <v>80.190999999999988</v>
      </c>
      <c r="L59">
        <v>22.797000000000001</v>
      </c>
      <c r="M59">
        <v>0</v>
      </c>
      <c r="N59">
        <v>0</v>
      </c>
      <c r="O59">
        <v>22.797000000000001</v>
      </c>
      <c r="P59">
        <v>0</v>
      </c>
      <c r="Q59">
        <v>0</v>
      </c>
      <c r="R59">
        <v>22.797000000000001</v>
      </c>
      <c r="S59">
        <v>0</v>
      </c>
      <c r="T59">
        <v>0</v>
      </c>
      <c r="U59">
        <f t="shared" si="2"/>
        <v>0</v>
      </c>
      <c r="V59">
        <f t="shared" si="3"/>
        <v>0</v>
      </c>
      <c r="X59">
        <f t="shared" si="4"/>
        <v>0.63792462311557541</v>
      </c>
      <c r="Y59">
        <f t="shared" si="5"/>
        <v>0</v>
      </c>
      <c r="Z59">
        <f t="shared" si="6"/>
        <v>0.63792462311557541</v>
      </c>
    </row>
    <row r="60" spans="1:26" x14ac:dyDescent="0.25">
      <c r="A60">
        <v>26.111000000000001</v>
      </c>
      <c r="B60">
        <v>2.278</v>
      </c>
      <c r="C60">
        <v>83.091999999999999</v>
      </c>
      <c r="D60">
        <v>26.111000000000001</v>
      </c>
      <c r="E60">
        <v>2.2730000000000001</v>
      </c>
      <c r="F60">
        <v>82.652000000000001</v>
      </c>
      <c r="G60">
        <v>26.111000000000001</v>
      </c>
      <c r="H60">
        <v>2.2719999999999998</v>
      </c>
      <c r="I60">
        <v>81.650999999999996</v>
      </c>
      <c r="J60">
        <f t="shared" si="0"/>
        <v>2.2743333333333333</v>
      </c>
      <c r="K60">
        <f t="shared" si="1"/>
        <v>82.464999999999989</v>
      </c>
      <c r="L60">
        <v>26.111000000000001</v>
      </c>
      <c r="M60">
        <v>0</v>
      </c>
      <c r="N60">
        <v>0</v>
      </c>
      <c r="O60">
        <v>26.111000000000001</v>
      </c>
      <c r="P60">
        <v>0</v>
      </c>
      <c r="Q60">
        <v>0</v>
      </c>
      <c r="R60">
        <v>26.111000000000001</v>
      </c>
      <c r="S60">
        <v>0</v>
      </c>
      <c r="T60">
        <v>0</v>
      </c>
      <c r="U60">
        <f t="shared" si="2"/>
        <v>0</v>
      </c>
      <c r="V60">
        <f t="shared" si="3"/>
        <v>0</v>
      </c>
      <c r="X60">
        <f t="shared" si="4"/>
        <v>0.53715410385259421</v>
      </c>
      <c r="Y60">
        <f t="shared" si="5"/>
        <v>0</v>
      </c>
      <c r="Z60">
        <f t="shared" si="6"/>
        <v>0.53715410385259421</v>
      </c>
    </row>
    <row r="61" spans="1:26" x14ac:dyDescent="0.25">
      <c r="A61">
        <v>29.907</v>
      </c>
      <c r="B61">
        <v>1.873</v>
      </c>
      <c r="C61">
        <v>84.965000000000003</v>
      </c>
      <c r="D61">
        <v>29.907</v>
      </c>
      <c r="E61">
        <v>1.861</v>
      </c>
      <c r="F61">
        <v>84.513000000000005</v>
      </c>
      <c r="G61">
        <v>29.907</v>
      </c>
      <c r="H61">
        <v>1.869</v>
      </c>
      <c r="I61">
        <v>83.521000000000001</v>
      </c>
      <c r="J61">
        <f t="shared" si="0"/>
        <v>1.8676666666666666</v>
      </c>
      <c r="K61">
        <f t="shared" si="1"/>
        <v>84.333000000000013</v>
      </c>
      <c r="L61">
        <v>29.907</v>
      </c>
      <c r="M61">
        <v>0</v>
      </c>
      <c r="N61">
        <v>0</v>
      </c>
      <c r="O61">
        <v>29.907</v>
      </c>
      <c r="P61">
        <v>0</v>
      </c>
      <c r="Q61">
        <v>0</v>
      </c>
      <c r="R61">
        <v>29.907</v>
      </c>
      <c r="S61">
        <v>0</v>
      </c>
      <c r="T61">
        <v>0</v>
      </c>
      <c r="U61">
        <f t="shared" si="2"/>
        <v>0</v>
      </c>
      <c r="V61">
        <f t="shared" si="3"/>
        <v>0</v>
      </c>
      <c r="X61">
        <f t="shared" si="4"/>
        <v>0.44110720268006526</v>
      </c>
      <c r="Y61">
        <f t="shared" si="5"/>
        <v>0</v>
      </c>
      <c r="Z61">
        <f t="shared" si="6"/>
        <v>0.44110720268006526</v>
      </c>
    </row>
    <row r="62" spans="1:26" x14ac:dyDescent="0.25">
      <c r="A62">
        <v>34.255000000000003</v>
      </c>
      <c r="B62">
        <v>1.5369999999999999</v>
      </c>
      <c r="C62">
        <v>86.503</v>
      </c>
      <c r="D62">
        <v>34.255000000000003</v>
      </c>
      <c r="E62">
        <v>1.5149999999999999</v>
      </c>
      <c r="F62">
        <v>86.028000000000006</v>
      </c>
      <c r="G62">
        <v>34.255000000000003</v>
      </c>
      <c r="H62">
        <v>1.5349999999999999</v>
      </c>
      <c r="I62">
        <v>85.055999999999997</v>
      </c>
      <c r="J62">
        <f t="shared" si="0"/>
        <v>1.5289999999999999</v>
      </c>
      <c r="K62">
        <f t="shared" si="1"/>
        <v>85.862333333333325</v>
      </c>
      <c r="L62">
        <v>34.255000000000003</v>
      </c>
      <c r="M62">
        <v>0</v>
      </c>
      <c r="N62">
        <v>0</v>
      </c>
      <c r="O62">
        <v>34.255000000000003</v>
      </c>
      <c r="P62">
        <v>0</v>
      </c>
      <c r="Q62">
        <v>0</v>
      </c>
      <c r="R62">
        <v>34.255000000000003</v>
      </c>
      <c r="S62">
        <v>0</v>
      </c>
      <c r="T62">
        <v>0</v>
      </c>
      <c r="U62">
        <f t="shared" si="2"/>
        <v>0</v>
      </c>
      <c r="V62">
        <f t="shared" si="3"/>
        <v>0</v>
      </c>
      <c r="X62">
        <f t="shared" si="4"/>
        <v>0.36112060301507393</v>
      </c>
      <c r="Y62">
        <f t="shared" si="5"/>
        <v>0</v>
      </c>
      <c r="Z62">
        <f t="shared" si="6"/>
        <v>0.36112060301507393</v>
      </c>
    </row>
    <row r="63" spans="1:26" x14ac:dyDescent="0.25">
      <c r="A63">
        <v>39.234000000000002</v>
      </c>
      <c r="B63">
        <v>1.298</v>
      </c>
      <c r="C63">
        <v>87.801000000000002</v>
      </c>
      <c r="D63">
        <v>39.234000000000002</v>
      </c>
      <c r="E63">
        <v>1.264</v>
      </c>
      <c r="F63">
        <v>87.292000000000002</v>
      </c>
      <c r="G63">
        <v>39.234000000000002</v>
      </c>
      <c r="H63">
        <v>1.296</v>
      </c>
      <c r="I63">
        <v>86.352000000000004</v>
      </c>
      <c r="J63">
        <f t="shared" si="0"/>
        <v>1.2860000000000003</v>
      </c>
      <c r="K63">
        <f t="shared" si="1"/>
        <v>87.148333333333355</v>
      </c>
      <c r="L63">
        <v>39.234000000000002</v>
      </c>
      <c r="M63">
        <v>0</v>
      </c>
      <c r="N63">
        <v>0</v>
      </c>
      <c r="O63">
        <v>39.234000000000002</v>
      </c>
      <c r="P63">
        <v>0</v>
      </c>
      <c r="Q63">
        <v>0</v>
      </c>
      <c r="R63">
        <v>39.234000000000002</v>
      </c>
      <c r="S63">
        <v>0</v>
      </c>
      <c r="T63">
        <v>0</v>
      </c>
      <c r="U63">
        <f t="shared" si="2"/>
        <v>0</v>
      </c>
      <c r="V63">
        <f t="shared" si="3"/>
        <v>0</v>
      </c>
      <c r="X63">
        <f t="shared" si="4"/>
        <v>0.30372864321607929</v>
      </c>
      <c r="Y63">
        <f t="shared" si="5"/>
        <v>0</v>
      </c>
      <c r="Z63">
        <f t="shared" si="6"/>
        <v>0.30372864321607929</v>
      </c>
    </row>
    <row r="64" spans="1:26" x14ac:dyDescent="0.25">
      <c r="A64">
        <v>44.938000000000002</v>
      </c>
      <c r="B64">
        <v>1.167</v>
      </c>
      <c r="C64">
        <v>88.968000000000004</v>
      </c>
      <c r="D64">
        <v>44.938000000000002</v>
      </c>
      <c r="E64">
        <v>1.1200000000000001</v>
      </c>
      <c r="F64">
        <v>88.411000000000001</v>
      </c>
      <c r="G64">
        <v>44.938000000000002</v>
      </c>
      <c r="H64">
        <v>1.1679999999999999</v>
      </c>
      <c r="I64">
        <v>87.52</v>
      </c>
      <c r="J64">
        <f t="shared" si="0"/>
        <v>1.1516666666666666</v>
      </c>
      <c r="K64">
        <f t="shared" si="1"/>
        <v>88.299666666666667</v>
      </c>
      <c r="L64">
        <v>44.938000000000002</v>
      </c>
      <c r="M64">
        <v>0</v>
      </c>
      <c r="N64">
        <v>0</v>
      </c>
      <c r="O64">
        <v>44.938000000000002</v>
      </c>
      <c r="P64">
        <v>0</v>
      </c>
      <c r="Q64">
        <v>0</v>
      </c>
      <c r="R64">
        <v>44.938000000000002</v>
      </c>
      <c r="S64">
        <v>0</v>
      </c>
      <c r="T64">
        <v>0</v>
      </c>
      <c r="U64">
        <f t="shared" si="2"/>
        <v>0</v>
      </c>
      <c r="V64">
        <f t="shared" si="3"/>
        <v>0</v>
      </c>
      <c r="X64">
        <f t="shared" si="4"/>
        <v>0.272001675041875</v>
      </c>
      <c r="Y64">
        <f t="shared" si="5"/>
        <v>0</v>
      </c>
      <c r="Z64">
        <f t="shared" si="6"/>
        <v>0.272001675041875</v>
      </c>
    </row>
    <row r="65" spans="1:26" x14ac:dyDescent="0.25">
      <c r="A65">
        <v>51.470999999999997</v>
      </c>
      <c r="B65">
        <v>1.087</v>
      </c>
      <c r="C65">
        <v>90.055000000000007</v>
      </c>
      <c r="D65">
        <v>51.470999999999997</v>
      </c>
      <c r="E65">
        <v>1.028</v>
      </c>
      <c r="F65">
        <v>89.44</v>
      </c>
      <c r="G65">
        <v>51.470999999999997</v>
      </c>
      <c r="H65">
        <v>1.093</v>
      </c>
      <c r="I65">
        <v>88.611999999999995</v>
      </c>
      <c r="J65">
        <f t="shared" si="0"/>
        <v>1.0693333333333335</v>
      </c>
      <c r="K65">
        <f t="shared" si="1"/>
        <v>89.368999999999986</v>
      </c>
      <c r="L65">
        <v>51.470999999999997</v>
      </c>
      <c r="M65">
        <v>0</v>
      </c>
      <c r="N65">
        <v>0</v>
      </c>
      <c r="O65">
        <v>51.470999999999997</v>
      </c>
      <c r="P65">
        <v>0</v>
      </c>
      <c r="Q65">
        <v>0</v>
      </c>
      <c r="R65">
        <v>51.470999999999997</v>
      </c>
      <c r="S65">
        <v>0</v>
      </c>
      <c r="T65">
        <v>0</v>
      </c>
      <c r="U65">
        <f t="shared" si="2"/>
        <v>0</v>
      </c>
      <c r="V65">
        <f t="shared" si="3"/>
        <v>0</v>
      </c>
      <c r="X65">
        <f t="shared" si="4"/>
        <v>0.2525561139028466</v>
      </c>
      <c r="Y65">
        <f t="shared" si="5"/>
        <v>0</v>
      </c>
      <c r="Z65">
        <f t="shared" si="6"/>
        <v>0.2525561139028466</v>
      </c>
    </row>
    <row r="66" spans="1:26" x14ac:dyDescent="0.25">
      <c r="A66">
        <v>58.953000000000003</v>
      </c>
      <c r="B66">
        <v>1.044</v>
      </c>
      <c r="C66">
        <v>91.099000000000004</v>
      </c>
      <c r="D66">
        <v>58.953000000000003</v>
      </c>
      <c r="E66">
        <v>0.97599999999999998</v>
      </c>
      <c r="F66">
        <v>90.415999999999997</v>
      </c>
      <c r="G66">
        <v>58.953000000000003</v>
      </c>
      <c r="H66">
        <v>1.0580000000000001</v>
      </c>
      <c r="I66">
        <v>89.671000000000006</v>
      </c>
      <c r="J66">
        <f t="shared" si="0"/>
        <v>1.026</v>
      </c>
      <c r="K66">
        <f t="shared" si="1"/>
        <v>90.395333333333326</v>
      </c>
      <c r="L66">
        <v>58.953000000000003</v>
      </c>
      <c r="M66">
        <v>0</v>
      </c>
      <c r="N66">
        <v>0</v>
      </c>
      <c r="O66">
        <v>58.953000000000003</v>
      </c>
      <c r="P66">
        <v>0</v>
      </c>
      <c r="Q66">
        <v>0</v>
      </c>
      <c r="R66">
        <v>58.953000000000003</v>
      </c>
      <c r="S66">
        <v>0</v>
      </c>
      <c r="T66">
        <v>0</v>
      </c>
      <c r="U66">
        <f t="shared" si="2"/>
        <v>0</v>
      </c>
      <c r="V66">
        <f t="shared" si="3"/>
        <v>0</v>
      </c>
      <c r="X66">
        <f t="shared" si="4"/>
        <v>0.24232160804020006</v>
      </c>
      <c r="Y66">
        <f t="shared" si="5"/>
        <v>0</v>
      </c>
      <c r="Z66">
        <f t="shared" si="6"/>
        <v>0.24232160804020006</v>
      </c>
    </row>
    <row r="67" spans="1:26" x14ac:dyDescent="0.25">
      <c r="A67">
        <v>67.522999999999996</v>
      </c>
      <c r="B67">
        <v>1.022</v>
      </c>
      <c r="C67">
        <v>92.120999999999995</v>
      </c>
      <c r="D67">
        <v>67.522999999999996</v>
      </c>
      <c r="E67">
        <v>0.95099999999999996</v>
      </c>
      <c r="F67">
        <v>91.367000000000004</v>
      </c>
      <c r="G67">
        <v>67.522999999999996</v>
      </c>
      <c r="H67">
        <v>1.052</v>
      </c>
      <c r="I67">
        <v>90.722999999999999</v>
      </c>
      <c r="J67">
        <f t="shared" si="0"/>
        <v>1.0083333333333333</v>
      </c>
      <c r="K67">
        <f t="shared" si="1"/>
        <v>91.403666666666666</v>
      </c>
      <c r="L67">
        <v>67.522999999999996</v>
      </c>
      <c r="M67">
        <v>0.14599999999999999</v>
      </c>
      <c r="N67">
        <v>0.14599999999999999</v>
      </c>
      <c r="O67">
        <v>67.522999999999996</v>
      </c>
      <c r="P67">
        <v>0.15</v>
      </c>
      <c r="Q67">
        <v>0.15</v>
      </c>
      <c r="R67">
        <v>67.522999999999996</v>
      </c>
      <c r="S67">
        <v>0.16700000000000001</v>
      </c>
      <c r="T67">
        <v>0.16700000000000001</v>
      </c>
      <c r="U67">
        <f t="shared" si="2"/>
        <v>0.15433333333333332</v>
      </c>
      <c r="V67">
        <f t="shared" si="3"/>
        <v>0.15433333333333332</v>
      </c>
      <c r="X67">
        <f t="shared" si="4"/>
        <v>0.23814907872696725</v>
      </c>
      <c r="Y67">
        <f t="shared" si="5"/>
        <v>0.11788274706867684</v>
      </c>
      <c r="Z67">
        <f t="shared" si="6"/>
        <v>0.35603182579564407</v>
      </c>
    </row>
    <row r="68" spans="1:26" x14ac:dyDescent="0.25">
      <c r="A68">
        <v>77.34</v>
      </c>
      <c r="B68">
        <v>0.98199999999999998</v>
      </c>
      <c r="C68">
        <v>93.102999999999994</v>
      </c>
      <c r="D68">
        <v>77.34</v>
      </c>
      <c r="E68">
        <v>0.91</v>
      </c>
      <c r="F68">
        <v>92.277000000000001</v>
      </c>
      <c r="G68">
        <v>77.34</v>
      </c>
      <c r="H68">
        <v>1.0289999999999999</v>
      </c>
      <c r="I68">
        <v>91.751999999999995</v>
      </c>
      <c r="J68">
        <f t="shared" ref="J68:J95" si="7">(B68+E68+H68)/3</f>
        <v>0.97366666666666657</v>
      </c>
      <c r="K68">
        <f t="shared" ref="K68:K95" si="8">(C68+F68+I68)/3</f>
        <v>92.37733333333334</v>
      </c>
      <c r="L68">
        <v>77.34</v>
      </c>
      <c r="M68">
        <v>0.24199999999999999</v>
      </c>
      <c r="N68">
        <v>0.38900000000000001</v>
      </c>
      <c r="O68">
        <v>77.34</v>
      </c>
      <c r="P68">
        <v>0.249</v>
      </c>
      <c r="Q68">
        <v>0.39900000000000002</v>
      </c>
      <c r="R68">
        <v>77.34</v>
      </c>
      <c r="S68">
        <v>0.28199999999999997</v>
      </c>
      <c r="T68">
        <v>0.44900000000000001</v>
      </c>
      <c r="U68">
        <f t="shared" ref="U68:U95" si="9">(M68+P68+S68)/3</f>
        <v>0.25766666666666665</v>
      </c>
      <c r="V68">
        <f t="shared" ref="V68:V95" si="10">(N68+Q68+T68)/3</f>
        <v>0.41233333333333338</v>
      </c>
      <c r="X68">
        <f t="shared" ref="X68:X95" si="11">$X$1*J68</f>
        <v>0.22996147403684999</v>
      </c>
      <c r="Y68">
        <f t="shared" ref="Y68:Y95" si="12">$Y$1*U68</f>
        <v>0.19681072026800692</v>
      </c>
      <c r="Z68">
        <f t="shared" ref="Z68:Z95" si="13">X68+Y68</f>
        <v>0.42677219430485691</v>
      </c>
    </row>
    <row r="69" spans="1:26" x14ac:dyDescent="0.25">
      <c r="A69">
        <v>88.582999999999998</v>
      </c>
      <c r="B69">
        <v>0.94799999999999995</v>
      </c>
      <c r="C69">
        <v>94.052000000000007</v>
      </c>
      <c r="D69">
        <v>88.582999999999998</v>
      </c>
      <c r="E69">
        <v>0.88200000000000001</v>
      </c>
      <c r="F69">
        <v>93.16</v>
      </c>
      <c r="G69">
        <v>88.582999999999998</v>
      </c>
      <c r="H69">
        <v>1.0189999999999999</v>
      </c>
      <c r="I69">
        <v>92.771000000000001</v>
      </c>
      <c r="J69">
        <f t="shared" si="7"/>
        <v>0.94966666666666677</v>
      </c>
      <c r="K69">
        <f t="shared" si="8"/>
        <v>93.327666666666673</v>
      </c>
      <c r="L69">
        <v>88.582999999999998</v>
      </c>
      <c r="M69">
        <v>0.39900000000000002</v>
      </c>
      <c r="N69">
        <v>0.78700000000000003</v>
      </c>
      <c r="O69">
        <v>88.582999999999998</v>
      </c>
      <c r="P69">
        <v>0.41</v>
      </c>
      <c r="Q69">
        <v>0.80800000000000005</v>
      </c>
      <c r="R69">
        <v>88.582999999999998</v>
      </c>
      <c r="S69">
        <v>0.47099999999999997</v>
      </c>
      <c r="T69">
        <v>0.92</v>
      </c>
      <c r="U69">
        <f t="shared" si="9"/>
        <v>0.42666666666666658</v>
      </c>
      <c r="V69">
        <f t="shared" si="10"/>
        <v>0.83833333333333337</v>
      </c>
      <c r="X69">
        <f t="shared" si="11"/>
        <v>0.22429313232830736</v>
      </c>
      <c r="Y69">
        <f t="shared" si="12"/>
        <v>0.32589614740368539</v>
      </c>
      <c r="Z69">
        <f t="shared" si="13"/>
        <v>0.55018927973199272</v>
      </c>
    </row>
    <row r="70" spans="1:26" x14ac:dyDescent="0.25">
      <c r="A70">
        <v>101.46</v>
      </c>
      <c r="B70">
        <v>0.91100000000000003</v>
      </c>
      <c r="C70">
        <v>94.962000000000003</v>
      </c>
      <c r="D70">
        <v>101.46</v>
      </c>
      <c r="E70">
        <v>0.86399999999999999</v>
      </c>
      <c r="F70">
        <v>94.022999999999996</v>
      </c>
      <c r="G70">
        <v>101.46</v>
      </c>
      <c r="H70">
        <v>1.0109999999999999</v>
      </c>
      <c r="I70">
        <v>93.781999999999996</v>
      </c>
      <c r="J70">
        <f t="shared" si="7"/>
        <v>0.92866666666666653</v>
      </c>
      <c r="K70">
        <f t="shared" si="8"/>
        <v>94.25566666666667</v>
      </c>
      <c r="L70">
        <v>101.46</v>
      </c>
      <c r="M70">
        <v>0.63</v>
      </c>
      <c r="N70">
        <v>1.417</v>
      </c>
      <c r="O70">
        <v>101.46</v>
      </c>
      <c r="P70">
        <v>0.64800000000000002</v>
      </c>
      <c r="Q70">
        <v>1.456</v>
      </c>
      <c r="R70">
        <v>101.46</v>
      </c>
      <c r="S70">
        <v>0.749</v>
      </c>
      <c r="T70">
        <v>1.669</v>
      </c>
      <c r="U70">
        <f t="shared" si="9"/>
        <v>0.67566666666666675</v>
      </c>
      <c r="V70">
        <f t="shared" si="10"/>
        <v>1.514</v>
      </c>
      <c r="X70">
        <f t="shared" si="11"/>
        <v>0.21933333333333244</v>
      </c>
      <c r="Y70">
        <f t="shared" si="12"/>
        <v>0.51608710217755505</v>
      </c>
      <c r="Z70">
        <f t="shared" si="13"/>
        <v>0.73542043551088754</v>
      </c>
    </row>
    <row r="71" spans="1:26" x14ac:dyDescent="0.25">
      <c r="A71">
        <v>116.21</v>
      </c>
      <c r="B71">
        <v>0.85499999999999998</v>
      </c>
      <c r="C71">
        <v>95.816999999999993</v>
      </c>
      <c r="D71">
        <v>116.21</v>
      </c>
      <c r="E71">
        <v>0.84299999999999997</v>
      </c>
      <c r="F71">
        <v>94.866</v>
      </c>
      <c r="G71">
        <v>116.21</v>
      </c>
      <c r="H71">
        <v>0.98499999999999999</v>
      </c>
      <c r="I71">
        <v>94.766999999999996</v>
      </c>
      <c r="J71">
        <f t="shared" si="7"/>
        <v>0.89433333333333331</v>
      </c>
      <c r="K71">
        <f t="shared" si="8"/>
        <v>95.149999999999991</v>
      </c>
      <c r="L71">
        <v>116.21</v>
      </c>
      <c r="M71">
        <v>0.92900000000000005</v>
      </c>
      <c r="N71">
        <v>2.3460000000000001</v>
      </c>
      <c r="O71">
        <v>116.21</v>
      </c>
      <c r="P71">
        <v>0.95699999999999996</v>
      </c>
      <c r="Q71">
        <v>2.4129999999999998</v>
      </c>
      <c r="R71">
        <v>116.21</v>
      </c>
      <c r="S71">
        <v>1.091</v>
      </c>
      <c r="T71">
        <v>2.76</v>
      </c>
      <c r="U71">
        <f t="shared" si="9"/>
        <v>0.9923333333333334</v>
      </c>
      <c r="V71">
        <f t="shared" si="10"/>
        <v>2.5063333333333335</v>
      </c>
      <c r="X71">
        <f t="shared" si="11"/>
        <v>0.21122445561138944</v>
      </c>
      <c r="Y71">
        <f t="shared" si="12"/>
        <v>0.75796314907872786</v>
      </c>
      <c r="Z71">
        <f t="shared" si="13"/>
        <v>0.96918760469011733</v>
      </c>
    </row>
    <row r="72" spans="1:26" x14ac:dyDescent="0.25">
      <c r="A72">
        <v>133.10300000000001</v>
      </c>
      <c r="B72">
        <v>0.85199999999999998</v>
      </c>
      <c r="C72">
        <v>96.668999999999997</v>
      </c>
      <c r="D72">
        <v>133.10300000000001</v>
      </c>
      <c r="E72">
        <v>0.89900000000000002</v>
      </c>
      <c r="F72">
        <v>95.765000000000001</v>
      </c>
      <c r="G72">
        <v>133.10300000000001</v>
      </c>
      <c r="H72">
        <v>1.022</v>
      </c>
      <c r="I72">
        <v>95.789000000000001</v>
      </c>
      <c r="J72">
        <f t="shared" si="7"/>
        <v>0.92433333333333323</v>
      </c>
      <c r="K72">
        <f t="shared" si="8"/>
        <v>96.074333333333342</v>
      </c>
      <c r="L72">
        <v>133.10300000000001</v>
      </c>
      <c r="M72">
        <v>1.429</v>
      </c>
      <c r="N72">
        <v>3.7749999999999999</v>
      </c>
      <c r="O72">
        <v>133.10300000000001</v>
      </c>
      <c r="P72">
        <v>1.4730000000000001</v>
      </c>
      <c r="Q72">
        <v>3.8860000000000001</v>
      </c>
      <c r="R72">
        <v>133.10300000000001</v>
      </c>
      <c r="S72">
        <v>1.6319999999999999</v>
      </c>
      <c r="T72">
        <v>4.3920000000000003</v>
      </c>
      <c r="U72">
        <f t="shared" si="9"/>
        <v>1.5113333333333332</v>
      </c>
      <c r="V72">
        <f t="shared" si="10"/>
        <v>4.0176666666666669</v>
      </c>
      <c r="X72">
        <f t="shared" si="11"/>
        <v>0.21830988274706781</v>
      </c>
      <c r="Y72">
        <f t="shared" si="12"/>
        <v>1.1543852596314921</v>
      </c>
      <c r="Z72">
        <f t="shared" si="13"/>
        <v>1.3726951423785598</v>
      </c>
    </row>
    <row r="73" spans="1:26" x14ac:dyDescent="0.25">
      <c r="A73">
        <v>152.453</v>
      </c>
      <c r="B73">
        <v>0.86</v>
      </c>
      <c r="C73">
        <v>97.528999999999996</v>
      </c>
      <c r="D73">
        <v>152.453</v>
      </c>
      <c r="E73">
        <v>0.98399999999999999</v>
      </c>
      <c r="F73">
        <v>96.75</v>
      </c>
      <c r="G73">
        <v>152.453</v>
      </c>
      <c r="H73">
        <v>1.0669999999999999</v>
      </c>
      <c r="I73">
        <v>96.855999999999995</v>
      </c>
      <c r="J73">
        <f t="shared" si="7"/>
        <v>0.97033333333333316</v>
      </c>
      <c r="K73">
        <f t="shared" si="8"/>
        <v>97.045000000000002</v>
      </c>
      <c r="L73">
        <v>152.453</v>
      </c>
      <c r="M73">
        <v>2.2869999999999999</v>
      </c>
      <c r="N73">
        <v>6.0629999999999997</v>
      </c>
      <c r="O73">
        <v>152.453</v>
      </c>
      <c r="P73">
        <v>2.3620000000000001</v>
      </c>
      <c r="Q73">
        <v>6.2480000000000002</v>
      </c>
      <c r="R73">
        <v>152.453</v>
      </c>
      <c r="S73">
        <v>2.536</v>
      </c>
      <c r="T73">
        <v>6.9279999999999999</v>
      </c>
      <c r="U73">
        <f t="shared" si="9"/>
        <v>2.395</v>
      </c>
      <c r="V73">
        <f t="shared" si="10"/>
        <v>6.4130000000000003</v>
      </c>
      <c r="X73">
        <f t="shared" si="11"/>
        <v>0.22917420435510794</v>
      </c>
      <c r="Y73">
        <f t="shared" si="12"/>
        <v>1.8293467336683438</v>
      </c>
      <c r="Z73">
        <f t="shared" si="13"/>
        <v>2.0585209380234515</v>
      </c>
    </row>
    <row r="74" spans="1:26" x14ac:dyDescent="0.25">
      <c r="A74">
        <v>174.61600000000001</v>
      </c>
      <c r="B74">
        <v>0.82799999999999996</v>
      </c>
      <c r="C74">
        <v>98.355999999999995</v>
      </c>
      <c r="D74">
        <v>174.61600000000001</v>
      </c>
      <c r="E74">
        <v>1.0249999999999999</v>
      </c>
      <c r="F74">
        <v>97.774000000000001</v>
      </c>
      <c r="G74">
        <v>174.61600000000001</v>
      </c>
      <c r="H74">
        <v>1.0509999999999999</v>
      </c>
      <c r="I74">
        <v>97.906999999999996</v>
      </c>
      <c r="J74">
        <f t="shared" si="7"/>
        <v>0.96799999999999997</v>
      </c>
      <c r="K74">
        <f t="shared" si="8"/>
        <v>98.012333333333331</v>
      </c>
      <c r="L74">
        <v>174.61600000000001</v>
      </c>
      <c r="M74">
        <v>3.7309999999999999</v>
      </c>
      <c r="N74">
        <v>9.7940000000000005</v>
      </c>
      <c r="O74">
        <v>174.61600000000001</v>
      </c>
      <c r="P74">
        <v>3.8660000000000001</v>
      </c>
      <c r="Q74">
        <v>10.114000000000001</v>
      </c>
      <c r="R74">
        <v>174.61600000000001</v>
      </c>
      <c r="S74">
        <v>4.0389999999999997</v>
      </c>
      <c r="T74">
        <v>10.967000000000001</v>
      </c>
      <c r="U74">
        <f t="shared" si="9"/>
        <v>3.8786666666666663</v>
      </c>
      <c r="V74">
        <f t="shared" si="10"/>
        <v>10.291666666666666</v>
      </c>
      <c r="X74">
        <f t="shared" si="11"/>
        <v>0.22862311557788856</v>
      </c>
      <c r="Y74">
        <f t="shared" si="12"/>
        <v>2.962599664991628</v>
      </c>
      <c r="Z74">
        <f t="shared" si="13"/>
        <v>3.1912227805695164</v>
      </c>
    </row>
    <row r="75" spans="1:26" x14ac:dyDescent="0.25">
      <c r="A75">
        <v>200</v>
      </c>
      <c r="B75">
        <v>0.72699999999999998</v>
      </c>
      <c r="C75">
        <v>99.082999999999998</v>
      </c>
      <c r="D75">
        <v>200</v>
      </c>
      <c r="E75">
        <v>0.95899999999999996</v>
      </c>
      <c r="F75">
        <v>98.733000000000004</v>
      </c>
      <c r="G75">
        <v>200</v>
      </c>
      <c r="H75">
        <v>0.93100000000000005</v>
      </c>
      <c r="I75">
        <v>98.837999999999994</v>
      </c>
      <c r="J75">
        <f t="shared" si="7"/>
        <v>0.87233333333333329</v>
      </c>
      <c r="K75">
        <f t="shared" si="8"/>
        <v>98.884666666666661</v>
      </c>
      <c r="L75">
        <v>200</v>
      </c>
      <c r="M75">
        <v>6.0039999999999996</v>
      </c>
      <c r="N75">
        <v>15.798999999999999</v>
      </c>
      <c r="O75">
        <v>200</v>
      </c>
      <c r="P75">
        <v>6.2480000000000002</v>
      </c>
      <c r="Q75">
        <v>16.361000000000001</v>
      </c>
      <c r="R75">
        <v>200</v>
      </c>
      <c r="S75">
        <v>6.4029999999999996</v>
      </c>
      <c r="T75">
        <v>17.37</v>
      </c>
      <c r="U75">
        <f t="shared" si="9"/>
        <v>6.2183333333333328</v>
      </c>
      <c r="V75">
        <f t="shared" si="10"/>
        <v>16.510000000000002</v>
      </c>
      <c r="X75">
        <f t="shared" si="11"/>
        <v>0.20602847571189198</v>
      </c>
      <c r="Y75">
        <f t="shared" si="12"/>
        <v>4.7496817420435562</v>
      </c>
      <c r="Z75">
        <f t="shared" si="13"/>
        <v>4.9557102177554482</v>
      </c>
    </row>
    <row r="76" spans="1:26" x14ac:dyDescent="0.25">
      <c r="A76">
        <v>229.07499999999999</v>
      </c>
      <c r="B76">
        <v>0.55600000000000005</v>
      </c>
      <c r="C76">
        <v>99.638999999999996</v>
      </c>
      <c r="D76">
        <v>229.07499999999999</v>
      </c>
      <c r="E76">
        <v>0.76500000000000001</v>
      </c>
      <c r="F76">
        <v>99.498000000000005</v>
      </c>
      <c r="G76">
        <v>229.07499999999999</v>
      </c>
      <c r="H76">
        <v>0.71</v>
      </c>
      <c r="I76">
        <v>99.548000000000002</v>
      </c>
      <c r="J76">
        <f t="shared" si="7"/>
        <v>0.67700000000000005</v>
      </c>
      <c r="K76">
        <f t="shared" si="8"/>
        <v>99.561666666666667</v>
      </c>
      <c r="L76">
        <v>229.07499999999999</v>
      </c>
      <c r="M76">
        <v>9.0570000000000004</v>
      </c>
      <c r="N76">
        <v>24.856000000000002</v>
      </c>
      <c r="O76">
        <v>229.07499999999999</v>
      </c>
      <c r="P76">
        <v>9.3930000000000007</v>
      </c>
      <c r="Q76">
        <v>25.754999999999999</v>
      </c>
      <c r="R76">
        <v>229.07499999999999</v>
      </c>
      <c r="S76">
        <v>9.5250000000000004</v>
      </c>
      <c r="T76">
        <v>26.895</v>
      </c>
      <c r="U76">
        <f t="shared" si="9"/>
        <v>9.3250000000000011</v>
      </c>
      <c r="V76">
        <f t="shared" si="10"/>
        <v>25.835333333333335</v>
      </c>
      <c r="X76">
        <f t="shared" si="11"/>
        <v>0.15989447236180843</v>
      </c>
      <c r="Y76">
        <f t="shared" si="12"/>
        <v>7.1226130653266422</v>
      </c>
      <c r="Z76">
        <f t="shared" si="13"/>
        <v>7.2825075376884509</v>
      </c>
    </row>
    <row r="77" spans="1:26" x14ac:dyDescent="0.25">
      <c r="A77">
        <v>262.37599999999998</v>
      </c>
      <c r="B77">
        <v>0.36099999999999999</v>
      </c>
      <c r="C77">
        <v>100</v>
      </c>
      <c r="D77">
        <v>262.37599999999998</v>
      </c>
      <c r="E77">
        <v>0.502</v>
      </c>
      <c r="F77">
        <v>100</v>
      </c>
      <c r="G77">
        <v>262.37599999999998</v>
      </c>
      <c r="H77">
        <v>0.45200000000000001</v>
      </c>
      <c r="I77">
        <v>100</v>
      </c>
      <c r="J77">
        <f t="shared" si="7"/>
        <v>0.4383333333333333</v>
      </c>
      <c r="K77">
        <f t="shared" si="8"/>
        <v>100</v>
      </c>
      <c r="L77">
        <v>262.37599999999998</v>
      </c>
      <c r="M77">
        <v>12.093999999999999</v>
      </c>
      <c r="N77">
        <v>36.948999999999998</v>
      </c>
      <c r="O77">
        <v>262.37599999999998</v>
      </c>
      <c r="P77">
        <v>12.374000000000001</v>
      </c>
      <c r="Q77">
        <v>38.128999999999998</v>
      </c>
      <c r="R77">
        <v>262.37599999999998</v>
      </c>
      <c r="S77">
        <v>12.515000000000001</v>
      </c>
      <c r="T77">
        <v>39.409999999999997</v>
      </c>
      <c r="U77">
        <f t="shared" si="9"/>
        <v>12.327666666666667</v>
      </c>
      <c r="V77">
        <f t="shared" si="10"/>
        <v>38.162666666666667</v>
      </c>
      <c r="X77">
        <f t="shared" si="11"/>
        <v>0.10352596314907832</v>
      </c>
      <c r="Y77">
        <f t="shared" si="12"/>
        <v>9.4161072026800774</v>
      </c>
      <c r="Z77">
        <f t="shared" si="13"/>
        <v>9.5196331658291555</v>
      </c>
    </row>
    <row r="78" spans="1:26" x14ac:dyDescent="0.25">
      <c r="A78">
        <v>300.51799999999997</v>
      </c>
      <c r="B78">
        <v>0</v>
      </c>
      <c r="C78">
        <v>100</v>
      </c>
      <c r="D78">
        <v>300.51799999999997</v>
      </c>
      <c r="E78">
        <v>0</v>
      </c>
      <c r="F78">
        <v>100</v>
      </c>
      <c r="G78">
        <v>300.51799999999997</v>
      </c>
      <c r="H78">
        <v>0</v>
      </c>
      <c r="I78">
        <v>100</v>
      </c>
      <c r="J78">
        <f t="shared" si="7"/>
        <v>0</v>
      </c>
      <c r="K78">
        <f t="shared" si="8"/>
        <v>100</v>
      </c>
      <c r="L78">
        <v>300.51799999999997</v>
      </c>
      <c r="M78">
        <v>13.852</v>
      </c>
      <c r="N78">
        <v>50.801000000000002</v>
      </c>
      <c r="O78">
        <v>300.51799999999997</v>
      </c>
      <c r="P78">
        <v>13.923</v>
      </c>
      <c r="Q78">
        <v>52.052</v>
      </c>
      <c r="R78">
        <v>300.51799999999997</v>
      </c>
      <c r="S78">
        <v>14.092000000000001</v>
      </c>
      <c r="T78">
        <v>53.502000000000002</v>
      </c>
      <c r="U78">
        <f t="shared" si="9"/>
        <v>13.955666666666666</v>
      </c>
      <c r="V78">
        <f t="shared" si="10"/>
        <v>52.118333333333339</v>
      </c>
      <c r="X78">
        <f t="shared" si="11"/>
        <v>0</v>
      </c>
      <c r="Y78">
        <f t="shared" si="12"/>
        <v>10.659604690117265</v>
      </c>
      <c r="Z78">
        <f t="shared" si="13"/>
        <v>10.659604690117265</v>
      </c>
    </row>
    <row r="79" spans="1:26" x14ac:dyDescent="0.25">
      <c r="A79">
        <v>344.20600000000002</v>
      </c>
      <c r="B79">
        <v>0</v>
      </c>
      <c r="C79">
        <v>100</v>
      </c>
      <c r="D79">
        <v>344.20600000000002</v>
      </c>
      <c r="E79">
        <v>0</v>
      </c>
      <c r="F79">
        <v>100</v>
      </c>
      <c r="G79">
        <v>344.20600000000002</v>
      </c>
      <c r="H79">
        <v>0</v>
      </c>
      <c r="I79">
        <v>100</v>
      </c>
      <c r="J79">
        <f t="shared" si="7"/>
        <v>0</v>
      </c>
      <c r="K79">
        <f t="shared" si="8"/>
        <v>100</v>
      </c>
      <c r="L79">
        <v>344.20600000000002</v>
      </c>
      <c r="M79">
        <v>13.682</v>
      </c>
      <c r="N79">
        <v>64.483000000000004</v>
      </c>
      <c r="O79">
        <v>344.20600000000002</v>
      </c>
      <c r="P79">
        <v>13.544</v>
      </c>
      <c r="Q79">
        <v>65.596000000000004</v>
      </c>
      <c r="R79">
        <v>344.20600000000002</v>
      </c>
      <c r="S79">
        <v>13.632999999999999</v>
      </c>
      <c r="T79">
        <v>67.135000000000005</v>
      </c>
      <c r="U79">
        <f t="shared" si="9"/>
        <v>13.619666666666665</v>
      </c>
      <c r="V79">
        <f t="shared" si="10"/>
        <v>65.738</v>
      </c>
      <c r="X79">
        <f t="shared" si="11"/>
        <v>0</v>
      </c>
      <c r="Y79">
        <f t="shared" si="12"/>
        <v>10.402961474036863</v>
      </c>
      <c r="Z79">
        <f t="shared" si="13"/>
        <v>10.402961474036863</v>
      </c>
    </row>
    <row r="80" spans="1:26" x14ac:dyDescent="0.25">
      <c r="A80">
        <v>394.24400000000003</v>
      </c>
      <c r="B80">
        <v>0</v>
      </c>
      <c r="C80">
        <v>100</v>
      </c>
      <c r="D80">
        <v>394.24400000000003</v>
      </c>
      <c r="E80">
        <v>0</v>
      </c>
      <c r="F80">
        <v>100</v>
      </c>
      <c r="G80">
        <v>394.24400000000003</v>
      </c>
      <c r="H80">
        <v>0</v>
      </c>
      <c r="I80">
        <v>100</v>
      </c>
      <c r="J80">
        <f t="shared" si="7"/>
        <v>0</v>
      </c>
      <c r="K80">
        <f t="shared" si="8"/>
        <v>100</v>
      </c>
      <c r="L80">
        <v>394.24400000000003</v>
      </c>
      <c r="M80">
        <v>11.882999999999999</v>
      </c>
      <c r="N80">
        <v>76.366</v>
      </c>
      <c r="O80">
        <v>394.24400000000003</v>
      </c>
      <c r="P80">
        <v>11.648999999999999</v>
      </c>
      <c r="Q80">
        <v>77.245000000000005</v>
      </c>
      <c r="R80">
        <v>394.24400000000003</v>
      </c>
      <c r="S80">
        <v>11.536</v>
      </c>
      <c r="T80">
        <v>78.671000000000006</v>
      </c>
      <c r="U80">
        <f t="shared" si="9"/>
        <v>11.689333333333332</v>
      </c>
      <c r="V80">
        <f t="shared" si="10"/>
        <v>77.427333333333323</v>
      </c>
      <c r="X80">
        <f t="shared" si="11"/>
        <v>0</v>
      </c>
      <c r="Y80">
        <f t="shared" si="12"/>
        <v>8.9285360134003433</v>
      </c>
      <c r="Z80">
        <f t="shared" si="13"/>
        <v>8.9285360134003433</v>
      </c>
    </row>
    <row r="81" spans="1:26" x14ac:dyDescent="0.25">
      <c r="A81">
        <v>451.55599999999998</v>
      </c>
      <c r="B81">
        <v>0</v>
      </c>
      <c r="C81">
        <v>100</v>
      </c>
      <c r="D81">
        <v>451.55599999999998</v>
      </c>
      <c r="E81">
        <v>0</v>
      </c>
      <c r="F81">
        <v>100</v>
      </c>
      <c r="G81">
        <v>451.55599999999998</v>
      </c>
      <c r="H81">
        <v>0</v>
      </c>
      <c r="I81">
        <v>100</v>
      </c>
      <c r="J81">
        <f t="shared" si="7"/>
        <v>0</v>
      </c>
      <c r="K81">
        <f t="shared" si="8"/>
        <v>100</v>
      </c>
      <c r="L81">
        <v>451.55599999999998</v>
      </c>
      <c r="M81">
        <v>9.0779999999999994</v>
      </c>
      <c r="N81">
        <v>85.444999999999993</v>
      </c>
      <c r="O81">
        <v>451.55599999999998</v>
      </c>
      <c r="P81">
        <v>8.8350000000000009</v>
      </c>
      <c r="Q81">
        <v>86.08</v>
      </c>
      <c r="R81">
        <v>451.55599999999998</v>
      </c>
      <c r="S81">
        <v>8.5220000000000002</v>
      </c>
      <c r="T81">
        <v>87.192999999999998</v>
      </c>
      <c r="U81">
        <f t="shared" si="9"/>
        <v>8.8116666666666674</v>
      </c>
      <c r="V81">
        <f t="shared" si="10"/>
        <v>86.23933333333332</v>
      </c>
      <c r="X81">
        <f t="shared" si="11"/>
        <v>0</v>
      </c>
      <c r="Y81">
        <f t="shared" si="12"/>
        <v>6.7305192629815824</v>
      </c>
      <c r="Z81">
        <f t="shared" si="13"/>
        <v>6.7305192629815824</v>
      </c>
    </row>
    <row r="82" spans="1:26" x14ac:dyDescent="0.25">
      <c r="A82">
        <v>517.20000000000005</v>
      </c>
      <c r="B82">
        <v>0</v>
      </c>
      <c r="C82">
        <v>100</v>
      </c>
      <c r="D82">
        <v>517.20000000000005</v>
      </c>
      <c r="E82">
        <v>0</v>
      </c>
      <c r="F82">
        <v>100</v>
      </c>
      <c r="G82">
        <v>517.20000000000005</v>
      </c>
      <c r="H82">
        <v>0</v>
      </c>
      <c r="I82">
        <v>100</v>
      </c>
      <c r="J82">
        <f t="shared" si="7"/>
        <v>0</v>
      </c>
      <c r="K82">
        <f t="shared" si="8"/>
        <v>100</v>
      </c>
      <c r="L82">
        <v>517.20000000000005</v>
      </c>
      <c r="M82">
        <v>6.117</v>
      </c>
      <c r="N82">
        <v>91.561999999999998</v>
      </c>
      <c r="O82">
        <v>517.20000000000005</v>
      </c>
      <c r="P82">
        <v>5.907</v>
      </c>
      <c r="Q82">
        <v>91.986000000000004</v>
      </c>
      <c r="R82">
        <v>517.20000000000005</v>
      </c>
      <c r="S82">
        <v>5.5369999999999999</v>
      </c>
      <c r="T82">
        <v>92.73</v>
      </c>
      <c r="U82">
        <f t="shared" si="9"/>
        <v>5.8536666666666664</v>
      </c>
      <c r="V82">
        <f t="shared" si="10"/>
        <v>92.092666666666673</v>
      </c>
      <c r="X82">
        <f t="shared" si="11"/>
        <v>0</v>
      </c>
      <c r="Y82">
        <f t="shared" si="12"/>
        <v>4.4711423785594686</v>
      </c>
      <c r="Z82">
        <f t="shared" si="13"/>
        <v>4.4711423785594686</v>
      </c>
    </row>
    <row r="83" spans="1:26" x14ac:dyDescent="0.25">
      <c r="A83">
        <v>592.38699999999994</v>
      </c>
      <c r="B83">
        <v>0</v>
      </c>
      <c r="C83">
        <v>100</v>
      </c>
      <c r="D83">
        <v>592.38699999999994</v>
      </c>
      <c r="E83">
        <v>0</v>
      </c>
      <c r="F83">
        <v>100</v>
      </c>
      <c r="G83">
        <v>592.38699999999994</v>
      </c>
      <c r="H83">
        <v>0</v>
      </c>
      <c r="I83">
        <v>100</v>
      </c>
      <c r="J83">
        <f t="shared" si="7"/>
        <v>0</v>
      </c>
      <c r="K83">
        <f t="shared" si="8"/>
        <v>100</v>
      </c>
      <c r="L83">
        <v>592.38699999999994</v>
      </c>
      <c r="M83">
        <v>3.81</v>
      </c>
      <c r="N83">
        <v>95.372</v>
      </c>
      <c r="O83">
        <v>592.38699999999994</v>
      </c>
      <c r="P83">
        <v>3.6429999999999998</v>
      </c>
      <c r="Q83">
        <v>95.629000000000005</v>
      </c>
      <c r="R83">
        <v>592.38699999999994</v>
      </c>
      <c r="S83">
        <v>3.343</v>
      </c>
      <c r="T83">
        <v>96.072999999999993</v>
      </c>
      <c r="U83">
        <f t="shared" si="9"/>
        <v>3.5986666666666665</v>
      </c>
      <c r="V83">
        <f t="shared" si="10"/>
        <v>95.691333333333333</v>
      </c>
      <c r="X83">
        <f t="shared" si="11"/>
        <v>0</v>
      </c>
      <c r="Y83">
        <f t="shared" si="12"/>
        <v>2.7487303182579592</v>
      </c>
      <c r="Z83">
        <f t="shared" si="13"/>
        <v>2.7487303182579592</v>
      </c>
    </row>
    <row r="84" spans="1:26" x14ac:dyDescent="0.25">
      <c r="A84">
        <v>678.50400000000002</v>
      </c>
      <c r="B84">
        <v>0</v>
      </c>
      <c r="C84">
        <v>100</v>
      </c>
      <c r="D84">
        <v>678.50400000000002</v>
      </c>
      <c r="E84">
        <v>0</v>
      </c>
      <c r="F84">
        <v>100</v>
      </c>
      <c r="G84">
        <v>678.50400000000002</v>
      </c>
      <c r="H84">
        <v>0</v>
      </c>
      <c r="I84">
        <v>100</v>
      </c>
      <c r="J84">
        <f t="shared" si="7"/>
        <v>0</v>
      </c>
      <c r="K84">
        <f t="shared" si="8"/>
        <v>100</v>
      </c>
      <c r="L84">
        <v>678.50400000000002</v>
      </c>
      <c r="M84">
        <v>2.2519999999999998</v>
      </c>
      <c r="N84">
        <v>97.623999999999995</v>
      </c>
      <c r="O84">
        <v>678.50400000000002</v>
      </c>
      <c r="P84">
        <v>2.1309999999999998</v>
      </c>
      <c r="Q84">
        <v>97.76</v>
      </c>
      <c r="R84">
        <v>678.50400000000002</v>
      </c>
      <c r="S84">
        <v>1.93</v>
      </c>
      <c r="T84">
        <v>98.003</v>
      </c>
      <c r="U84">
        <f t="shared" si="9"/>
        <v>2.1043333333333329</v>
      </c>
      <c r="V84">
        <f t="shared" si="10"/>
        <v>97.795666666666662</v>
      </c>
      <c r="X84">
        <f t="shared" si="11"/>
        <v>0</v>
      </c>
      <c r="Y84">
        <f t="shared" si="12"/>
        <v>1.6073299832495829</v>
      </c>
      <c r="Z84">
        <f t="shared" si="13"/>
        <v>1.6073299832495829</v>
      </c>
    </row>
    <row r="85" spans="1:26" x14ac:dyDescent="0.25">
      <c r="A85">
        <v>777.14099999999996</v>
      </c>
      <c r="B85">
        <v>0</v>
      </c>
      <c r="C85">
        <v>100</v>
      </c>
      <c r="D85">
        <v>777.14099999999996</v>
      </c>
      <c r="E85">
        <v>0</v>
      </c>
      <c r="F85">
        <v>100</v>
      </c>
      <c r="G85">
        <v>777.14099999999996</v>
      </c>
      <c r="H85">
        <v>0</v>
      </c>
      <c r="I85">
        <v>100</v>
      </c>
      <c r="J85">
        <f t="shared" si="7"/>
        <v>0</v>
      </c>
      <c r="K85">
        <f t="shared" si="8"/>
        <v>100</v>
      </c>
      <c r="L85">
        <v>777.14099999999996</v>
      </c>
      <c r="M85">
        <v>1.2709999999999999</v>
      </c>
      <c r="N85">
        <v>98.894999999999996</v>
      </c>
      <c r="O85">
        <v>777.14099999999996</v>
      </c>
      <c r="P85">
        <v>1.196</v>
      </c>
      <c r="Q85">
        <v>98.954999999999998</v>
      </c>
      <c r="R85">
        <v>777.14099999999996</v>
      </c>
      <c r="S85">
        <v>1.071</v>
      </c>
      <c r="T85">
        <v>99.073999999999998</v>
      </c>
      <c r="U85">
        <f t="shared" si="9"/>
        <v>1.1793333333333331</v>
      </c>
      <c r="V85">
        <f t="shared" si="10"/>
        <v>98.974666666666664</v>
      </c>
      <c r="X85">
        <f t="shared" si="11"/>
        <v>0</v>
      </c>
      <c r="Y85">
        <f t="shared" si="12"/>
        <v>0.90079731993299916</v>
      </c>
      <c r="Z85">
        <f t="shared" si="13"/>
        <v>0.90079731993299916</v>
      </c>
    </row>
    <row r="86" spans="1:26" x14ac:dyDescent="0.25">
      <c r="A86">
        <v>890.11599999999999</v>
      </c>
      <c r="B86">
        <v>0</v>
      </c>
      <c r="C86">
        <v>100</v>
      </c>
      <c r="D86">
        <v>890.11599999999999</v>
      </c>
      <c r="E86">
        <v>0</v>
      </c>
      <c r="F86">
        <v>100</v>
      </c>
      <c r="G86">
        <v>890.11599999999999</v>
      </c>
      <c r="H86">
        <v>0</v>
      </c>
      <c r="I86">
        <v>100</v>
      </c>
      <c r="J86">
        <f t="shared" si="7"/>
        <v>0</v>
      </c>
      <c r="K86">
        <f t="shared" si="8"/>
        <v>100</v>
      </c>
      <c r="L86">
        <v>890.11599999999999</v>
      </c>
      <c r="M86">
        <v>0.71099999999999997</v>
      </c>
      <c r="N86">
        <v>99.605000000000004</v>
      </c>
      <c r="O86">
        <v>890.11599999999999</v>
      </c>
      <c r="P86">
        <v>0.67200000000000004</v>
      </c>
      <c r="Q86">
        <v>99.626999999999995</v>
      </c>
      <c r="R86">
        <v>890.11599999999999</v>
      </c>
      <c r="S86">
        <v>0.59499999999999997</v>
      </c>
      <c r="T86">
        <v>99.668999999999997</v>
      </c>
      <c r="U86">
        <f t="shared" si="9"/>
        <v>0.65933333333333333</v>
      </c>
      <c r="V86">
        <f t="shared" si="10"/>
        <v>99.63366666666667</v>
      </c>
      <c r="X86">
        <f t="shared" si="11"/>
        <v>0</v>
      </c>
      <c r="Y86">
        <f t="shared" si="12"/>
        <v>0.50361139028475765</v>
      </c>
      <c r="Z86">
        <f t="shared" si="13"/>
        <v>0.50361139028475765</v>
      </c>
    </row>
    <row r="87" spans="1:26" x14ac:dyDescent="0.25">
      <c r="A87">
        <v>1019.515</v>
      </c>
      <c r="B87">
        <v>0</v>
      </c>
      <c r="C87">
        <v>100</v>
      </c>
      <c r="D87">
        <v>1019.515</v>
      </c>
      <c r="E87">
        <v>0</v>
      </c>
      <c r="F87">
        <v>100</v>
      </c>
      <c r="G87">
        <v>1019.515</v>
      </c>
      <c r="H87">
        <v>0</v>
      </c>
      <c r="I87">
        <v>100</v>
      </c>
      <c r="J87">
        <f t="shared" si="7"/>
        <v>0</v>
      </c>
      <c r="K87">
        <f t="shared" si="8"/>
        <v>100</v>
      </c>
      <c r="L87">
        <v>1019.515</v>
      </c>
      <c r="M87">
        <v>0.39500000000000002</v>
      </c>
      <c r="N87">
        <v>100</v>
      </c>
      <c r="O87">
        <v>1019.515</v>
      </c>
      <c r="P87">
        <v>0.373</v>
      </c>
      <c r="Q87">
        <v>100</v>
      </c>
      <c r="R87">
        <v>1019.515</v>
      </c>
      <c r="S87">
        <v>0.33100000000000002</v>
      </c>
      <c r="T87">
        <v>100</v>
      </c>
      <c r="U87">
        <f t="shared" si="9"/>
        <v>0.36633333333333334</v>
      </c>
      <c r="V87">
        <f t="shared" si="10"/>
        <v>100</v>
      </c>
      <c r="X87">
        <f t="shared" si="11"/>
        <v>0</v>
      </c>
      <c r="Y87">
        <f t="shared" si="12"/>
        <v>0.27981239530988306</v>
      </c>
      <c r="Z87">
        <f t="shared" si="13"/>
        <v>0.27981239530988306</v>
      </c>
    </row>
    <row r="88" spans="1:26" x14ac:dyDescent="0.25">
      <c r="A88">
        <v>1167.7249999999999</v>
      </c>
      <c r="B88">
        <v>0</v>
      </c>
      <c r="C88">
        <v>100</v>
      </c>
      <c r="D88">
        <v>1167.7249999999999</v>
      </c>
      <c r="E88">
        <v>0</v>
      </c>
      <c r="F88">
        <v>100</v>
      </c>
      <c r="G88">
        <v>1167.7249999999999</v>
      </c>
      <c r="H88">
        <v>0</v>
      </c>
      <c r="I88">
        <v>100</v>
      </c>
      <c r="J88">
        <f t="shared" si="7"/>
        <v>0</v>
      </c>
      <c r="K88">
        <f t="shared" si="8"/>
        <v>100</v>
      </c>
      <c r="L88">
        <v>1167.7249999999999</v>
      </c>
      <c r="M88">
        <v>0</v>
      </c>
      <c r="N88">
        <v>100</v>
      </c>
      <c r="O88">
        <v>1167.7249999999999</v>
      </c>
      <c r="P88">
        <v>0</v>
      </c>
      <c r="Q88">
        <v>100</v>
      </c>
      <c r="R88">
        <v>1167.7249999999999</v>
      </c>
      <c r="S88">
        <v>0</v>
      </c>
      <c r="T88">
        <v>100</v>
      </c>
      <c r="U88">
        <f t="shared" si="9"/>
        <v>0</v>
      </c>
      <c r="V88">
        <f t="shared" si="10"/>
        <v>100</v>
      </c>
      <c r="X88">
        <f t="shared" si="11"/>
        <v>0</v>
      </c>
      <c r="Y88">
        <f t="shared" si="12"/>
        <v>0</v>
      </c>
      <c r="Z88">
        <f t="shared" si="13"/>
        <v>0</v>
      </c>
    </row>
    <row r="89" spans="1:26" x14ac:dyDescent="0.25">
      <c r="A89">
        <v>1337.481</v>
      </c>
      <c r="B89">
        <v>0</v>
      </c>
      <c r="C89">
        <v>100</v>
      </c>
      <c r="D89">
        <v>1337.481</v>
      </c>
      <c r="E89">
        <v>0</v>
      </c>
      <c r="F89">
        <v>100</v>
      </c>
      <c r="G89">
        <v>1337.481</v>
      </c>
      <c r="H89">
        <v>0</v>
      </c>
      <c r="I89">
        <v>100</v>
      </c>
      <c r="J89">
        <f t="shared" si="7"/>
        <v>0</v>
      </c>
      <c r="K89">
        <f t="shared" si="8"/>
        <v>100</v>
      </c>
      <c r="L89">
        <v>1337.481</v>
      </c>
      <c r="M89">
        <v>0</v>
      </c>
      <c r="N89">
        <v>100</v>
      </c>
      <c r="O89">
        <v>1337.481</v>
      </c>
      <c r="P89">
        <v>0</v>
      </c>
      <c r="Q89">
        <v>100</v>
      </c>
      <c r="R89">
        <v>1337.481</v>
      </c>
      <c r="S89">
        <v>0</v>
      </c>
      <c r="T89">
        <v>100</v>
      </c>
      <c r="U89">
        <f t="shared" si="9"/>
        <v>0</v>
      </c>
      <c r="V89">
        <f t="shared" si="10"/>
        <v>100</v>
      </c>
      <c r="X89">
        <f t="shared" si="11"/>
        <v>0</v>
      </c>
      <c r="Y89">
        <f t="shared" si="12"/>
        <v>0</v>
      </c>
      <c r="Z89">
        <f t="shared" si="13"/>
        <v>0</v>
      </c>
    </row>
    <row r="90" spans="1:26" x14ac:dyDescent="0.25">
      <c r="A90">
        <v>1531.914</v>
      </c>
      <c r="B90">
        <v>0</v>
      </c>
      <c r="C90">
        <v>100</v>
      </c>
      <c r="D90">
        <v>1531.914</v>
      </c>
      <c r="E90">
        <v>0</v>
      </c>
      <c r="F90">
        <v>100</v>
      </c>
      <c r="G90">
        <v>1531.914</v>
      </c>
      <c r="H90">
        <v>0</v>
      </c>
      <c r="I90">
        <v>100</v>
      </c>
      <c r="J90">
        <f t="shared" si="7"/>
        <v>0</v>
      </c>
      <c r="K90">
        <f t="shared" si="8"/>
        <v>100</v>
      </c>
      <c r="L90">
        <v>1531.914</v>
      </c>
      <c r="M90">
        <v>0</v>
      </c>
      <c r="N90">
        <v>100</v>
      </c>
      <c r="O90">
        <v>1531.914</v>
      </c>
      <c r="P90">
        <v>0</v>
      </c>
      <c r="Q90">
        <v>100</v>
      </c>
      <c r="R90">
        <v>1531.914</v>
      </c>
      <c r="S90">
        <v>0</v>
      </c>
      <c r="T90">
        <v>100</v>
      </c>
      <c r="U90">
        <f t="shared" si="9"/>
        <v>0</v>
      </c>
      <c r="V90">
        <f t="shared" si="10"/>
        <v>100</v>
      </c>
      <c r="X90">
        <f t="shared" si="11"/>
        <v>0</v>
      </c>
      <c r="Y90">
        <f t="shared" si="12"/>
        <v>0</v>
      </c>
      <c r="Z90">
        <f t="shared" si="13"/>
        <v>0</v>
      </c>
    </row>
    <row r="91" spans="1:26" x14ac:dyDescent="0.25">
      <c r="A91">
        <v>1754.6130000000001</v>
      </c>
      <c r="B91">
        <v>0</v>
      </c>
      <c r="C91">
        <v>100</v>
      </c>
      <c r="D91">
        <v>1754.6130000000001</v>
      </c>
      <c r="E91">
        <v>0</v>
      </c>
      <c r="F91">
        <v>100</v>
      </c>
      <c r="G91">
        <v>1754.6130000000001</v>
      </c>
      <c r="H91">
        <v>0</v>
      </c>
      <c r="I91">
        <v>100</v>
      </c>
      <c r="J91">
        <f t="shared" si="7"/>
        <v>0</v>
      </c>
      <c r="K91">
        <f t="shared" si="8"/>
        <v>100</v>
      </c>
      <c r="L91">
        <v>1754.6130000000001</v>
      </c>
      <c r="M91">
        <v>0</v>
      </c>
      <c r="N91">
        <v>100</v>
      </c>
      <c r="O91">
        <v>1754.6130000000001</v>
      </c>
      <c r="P91">
        <v>0</v>
      </c>
      <c r="Q91">
        <v>100</v>
      </c>
      <c r="R91">
        <v>1754.6130000000001</v>
      </c>
      <c r="S91">
        <v>0</v>
      </c>
      <c r="T91">
        <v>100</v>
      </c>
      <c r="U91">
        <f t="shared" si="9"/>
        <v>0</v>
      </c>
      <c r="V91">
        <f t="shared" si="10"/>
        <v>100</v>
      </c>
      <c r="X91">
        <f t="shared" si="11"/>
        <v>0</v>
      </c>
      <c r="Y91">
        <f t="shared" si="12"/>
        <v>0</v>
      </c>
      <c r="Z91">
        <f t="shared" si="13"/>
        <v>0</v>
      </c>
    </row>
    <row r="92" spans="1:26" x14ac:dyDescent="0.25">
      <c r="A92">
        <v>2009.6869999999999</v>
      </c>
      <c r="B92">
        <v>0</v>
      </c>
      <c r="C92">
        <v>100</v>
      </c>
      <c r="D92">
        <v>2009.6869999999999</v>
      </c>
      <c r="E92">
        <v>0</v>
      </c>
      <c r="F92">
        <v>100</v>
      </c>
      <c r="G92">
        <v>2009.6869999999999</v>
      </c>
      <c r="H92">
        <v>0</v>
      </c>
      <c r="I92">
        <v>100</v>
      </c>
      <c r="J92">
        <f t="shared" si="7"/>
        <v>0</v>
      </c>
      <c r="K92">
        <f t="shared" si="8"/>
        <v>100</v>
      </c>
      <c r="L92">
        <v>2009.6869999999999</v>
      </c>
      <c r="M92">
        <v>0</v>
      </c>
      <c r="N92">
        <v>100</v>
      </c>
      <c r="O92">
        <v>2009.6869999999999</v>
      </c>
      <c r="P92">
        <v>0</v>
      </c>
      <c r="Q92">
        <v>100</v>
      </c>
      <c r="R92">
        <v>2009.6869999999999</v>
      </c>
      <c r="S92">
        <v>0</v>
      </c>
      <c r="T92">
        <v>100</v>
      </c>
      <c r="U92">
        <f t="shared" si="9"/>
        <v>0</v>
      </c>
      <c r="V92">
        <f t="shared" si="10"/>
        <v>100</v>
      </c>
      <c r="X92">
        <f t="shared" si="11"/>
        <v>0</v>
      </c>
      <c r="Y92">
        <f t="shared" si="12"/>
        <v>0</v>
      </c>
      <c r="Z92">
        <f t="shared" si="13"/>
        <v>0</v>
      </c>
    </row>
    <row r="93" spans="1:26" x14ac:dyDescent="0.25">
      <c r="A93">
        <v>2301.8409999999999</v>
      </c>
      <c r="B93">
        <v>0</v>
      </c>
      <c r="C93">
        <v>100</v>
      </c>
      <c r="D93">
        <v>2301.8409999999999</v>
      </c>
      <c r="E93">
        <v>0</v>
      </c>
      <c r="F93">
        <v>100</v>
      </c>
      <c r="G93">
        <v>2301.8409999999999</v>
      </c>
      <c r="H93">
        <v>0</v>
      </c>
      <c r="I93">
        <v>100</v>
      </c>
      <c r="J93">
        <f t="shared" si="7"/>
        <v>0</v>
      </c>
      <c r="K93">
        <f t="shared" si="8"/>
        <v>100</v>
      </c>
      <c r="L93">
        <v>2301.8409999999999</v>
      </c>
      <c r="M93">
        <v>0</v>
      </c>
      <c r="N93">
        <v>100</v>
      </c>
      <c r="O93">
        <v>2301.8409999999999</v>
      </c>
      <c r="P93">
        <v>0</v>
      </c>
      <c r="Q93">
        <v>100</v>
      </c>
      <c r="R93">
        <v>2301.8409999999999</v>
      </c>
      <c r="S93">
        <v>0</v>
      </c>
      <c r="T93">
        <v>100</v>
      </c>
      <c r="U93">
        <f t="shared" si="9"/>
        <v>0</v>
      </c>
      <c r="V93">
        <f t="shared" si="10"/>
        <v>100</v>
      </c>
      <c r="X93">
        <f t="shared" si="11"/>
        <v>0</v>
      </c>
      <c r="Y93">
        <f t="shared" si="12"/>
        <v>0</v>
      </c>
      <c r="Z93">
        <f t="shared" si="13"/>
        <v>0</v>
      </c>
    </row>
    <row r="94" spans="1:26" x14ac:dyDescent="0.25">
      <c r="A94">
        <v>2636.4670000000001</v>
      </c>
      <c r="B94">
        <v>0</v>
      </c>
      <c r="C94">
        <v>100</v>
      </c>
      <c r="D94">
        <v>2636.4670000000001</v>
      </c>
      <c r="E94">
        <v>0</v>
      </c>
      <c r="F94">
        <v>100</v>
      </c>
      <c r="G94">
        <v>2636.4670000000001</v>
      </c>
      <c r="H94">
        <v>0</v>
      </c>
      <c r="I94">
        <v>100</v>
      </c>
      <c r="J94">
        <f t="shared" si="7"/>
        <v>0</v>
      </c>
      <c r="K94">
        <f t="shared" si="8"/>
        <v>100</v>
      </c>
      <c r="L94">
        <v>2636.4670000000001</v>
      </c>
      <c r="M94">
        <v>0</v>
      </c>
      <c r="N94">
        <v>100</v>
      </c>
      <c r="O94">
        <v>2636.4670000000001</v>
      </c>
      <c r="P94">
        <v>0</v>
      </c>
      <c r="Q94">
        <v>100</v>
      </c>
      <c r="R94">
        <v>2636.4670000000001</v>
      </c>
      <c r="S94">
        <v>0</v>
      </c>
      <c r="T94">
        <v>100</v>
      </c>
      <c r="U94">
        <f t="shared" si="9"/>
        <v>0</v>
      </c>
      <c r="V94">
        <f t="shared" si="10"/>
        <v>100</v>
      </c>
      <c r="X94">
        <f t="shared" si="11"/>
        <v>0</v>
      </c>
      <c r="Y94">
        <f t="shared" si="12"/>
        <v>0</v>
      </c>
      <c r="Z94">
        <f t="shared" si="13"/>
        <v>0</v>
      </c>
    </row>
    <row r="95" spans="1:26" x14ac:dyDescent="0.25">
      <c r="A95">
        <v>3000</v>
      </c>
      <c r="B95">
        <v>0</v>
      </c>
      <c r="C95">
        <v>100</v>
      </c>
      <c r="D95">
        <v>3000</v>
      </c>
      <c r="E95">
        <v>0</v>
      </c>
      <c r="F95">
        <v>100</v>
      </c>
      <c r="G95">
        <v>3000</v>
      </c>
      <c r="H95">
        <v>0</v>
      </c>
      <c r="I95">
        <v>100</v>
      </c>
      <c r="J95">
        <f t="shared" si="7"/>
        <v>0</v>
      </c>
      <c r="K95">
        <f t="shared" si="8"/>
        <v>100</v>
      </c>
      <c r="L95">
        <v>3000</v>
      </c>
      <c r="M95">
        <v>0</v>
      </c>
      <c r="N95">
        <v>100</v>
      </c>
      <c r="O95">
        <v>3000</v>
      </c>
      <c r="P95">
        <v>0</v>
      </c>
      <c r="Q95">
        <v>100</v>
      </c>
      <c r="R95">
        <v>3000</v>
      </c>
      <c r="S95">
        <v>0</v>
      </c>
      <c r="T95">
        <v>100</v>
      </c>
      <c r="U95">
        <f t="shared" si="9"/>
        <v>0</v>
      </c>
      <c r="V95">
        <f t="shared" si="10"/>
        <v>100</v>
      </c>
      <c r="X95">
        <f t="shared" si="11"/>
        <v>0</v>
      </c>
      <c r="Y95">
        <f t="shared" si="12"/>
        <v>0</v>
      </c>
      <c r="Z95">
        <f t="shared" si="13"/>
        <v>0</v>
      </c>
    </row>
    <row r="97" spans="9:26" x14ac:dyDescent="0.25">
      <c r="I97" t="s">
        <v>7</v>
      </c>
      <c r="J97">
        <f>SUM(J3:J96)</f>
        <v>100.00400000000002</v>
      </c>
      <c r="T97" t="s">
        <v>7</v>
      </c>
      <c r="U97">
        <f>SUM(U3:U95)</f>
        <v>100.00066666666667</v>
      </c>
      <c r="X97">
        <f>SUM(X3:X96)</f>
        <v>23.619035175879308</v>
      </c>
      <c r="Y97">
        <f>SUM(Y3:Y96)</f>
        <v>76.382418760469108</v>
      </c>
      <c r="Z97">
        <f>SUM(Z3:Z95)</f>
        <v>100.00145393634841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5"/>
  <sheetViews>
    <sheetView workbookViewId="0">
      <selection activeCell="E8" sqref="E8"/>
    </sheetView>
  </sheetViews>
  <sheetFormatPr defaultRowHeight="15" x14ac:dyDescent="0.25"/>
  <cols>
    <col min="2" max="2" width="15.28515625" customWidth="1"/>
    <col min="3" max="3" width="19.140625" customWidth="1"/>
    <col min="4" max="4" width="20" customWidth="1"/>
    <col min="5" max="5" width="15" customWidth="1"/>
    <col min="6" max="6" width="12.7109375" customWidth="1"/>
  </cols>
  <sheetData>
    <row r="3" spans="2:6" x14ac:dyDescent="0.25">
      <c r="B3" t="s">
        <v>18</v>
      </c>
      <c r="D3" t="s">
        <v>12</v>
      </c>
    </row>
    <row r="5" spans="2:6" ht="15.75" thickBot="1" x14ac:dyDescent="0.3"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</row>
    <row r="6" spans="2:6" x14ac:dyDescent="0.25">
      <c r="B6" s="12">
        <v>9.9499999999999993</v>
      </c>
      <c r="C6">
        <v>103.46</v>
      </c>
      <c r="D6">
        <v>111.06</v>
      </c>
      <c r="E6" s="10">
        <f>(D6-C6)/B6</f>
        <v>0.7638190954773878</v>
      </c>
      <c r="F6" s="10">
        <f>(B6-(D6-C6))/B6</f>
        <v>0.23618090452261215</v>
      </c>
    </row>
    <row r="25" spans="6:6" x14ac:dyDescent="0.25">
      <c r="F25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PSD</vt:lpstr>
      <vt:lpstr>Mud_Sand_Comp</vt:lpstr>
      <vt:lpstr>Mud Sand %</vt:lpstr>
    </vt:vector>
  </TitlesOfParts>
  <Company>PNNL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Clayton, Ray E</dc:creator>
  <cp:lastModifiedBy>KAR</cp:lastModifiedBy>
  <dcterms:created xsi:type="dcterms:W3CDTF">2014-11-13T23:30:31Z</dcterms:created>
  <dcterms:modified xsi:type="dcterms:W3CDTF">2016-08-08T00:39:13Z</dcterms:modified>
</cp:coreProperties>
</file>