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60" yWindow="-15" windowWidth="21600" windowHeight="14685" tabRatio="500"/>
  </bookViews>
  <sheets>
    <sheet name="Sample ID key _PSA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4" i="1" l="1"/>
  <c r="P4" i="1"/>
  <c r="O5" i="1"/>
  <c r="P5" i="1"/>
  <c r="O6" i="1"/>
  <c r="P6" i="1"/>
  <c r="O7" i="1"/>
  <c r="P7" i="1"/>
  <c r="O9" i="1"/>
  <c r="P9" i="1"/>
  <c r="O10" i="1"/>
  <c r="P10" i="1"/>
  <c r="O12" i="1"/>
  <c r="P12" i="1"/>
  <c r="O13" i="1"/>
  <c r="P13" i="1"/>
  <c r="O14" i="1"/>
  <c r="P14" i="1"/>
  <c r="O15" i="1"/>
  <c r="P15" i="1"/>
  <c r="O16" i="1"/>
  <c r="P16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7" i="1"/>
  <c r="P27" i="1"/>
  <c r="O29" i="1"/>
  <c r="P29" i="1"/>
  <c r="O30" i="1"/>
  <c r="P30" i="1"/>
  <c r="O32" i="1"/>
  <c r="P32" i="1"/>
  <c r="O33" i="1"/>
  <c r="P33" i="1"/>
  <c r="O35" i="1"/>
  <c r="P35" i="1"/>
  <c r="O37" i="1"/>
  <c r="P37" i="1"/>
  <c r="O38" i="1"/>
  <c r="P38" i="1"/>
  <c r="O40" i="1"/>
  <c r="P40" i="1"/>
  <c r="K21" i="1" l="1"/>
  <c r="K22" i="1"/>
  <c r="K23" i="1"/>
  <c r="K24" i="1"/>
  <c r="K27" i="1"/>
  <c r="K29" i="1"/>
  <c r="K30" i="1"/>
  <c r="K32" i="1"/>
  <c r="K33" i="1"/>
  <c r="K35" i="1"/>
  <c r="K37" i="1"/>
  <c r="K38" i="1"/>
  <c r="K40" i="1"/>
  <c r="J27" i="1"/>
  <c r="J29" i="1"/>
  <c r="J30" i="1"/>
  <c r="J32" i="1"/>
  <c r="J33" i="1"/>
  <c r="J35" i="1"/>
  <c r="J37" i="1"/>
  <c r="J38" i="1"/>
  <c r="J40" i="1"/>
  <c r="J24" i="1"/>
  <c r="J23" i="1"/>
  <c r="J22" i="1"/>
  <c r="J21" i="1"/>
  <c r="K7" i="1"/>
  <c r="K9" i="1"/>
  <c r="K10" i="1"/>
  <c r="K12" i="1"/>
  <c r="K13" i="1"/>
  <c r="K14" i="1"/>
  <c r="K15" i="1"/>
  <c r="K16" i="1"/>
  <c r="K18" i="1"/>
  <c r="K19" i="1"/>
  <c r="K20" i="1"/>
  <c r="J9" i="1"/>
  <c r="J10" i="1"/>
  <c r="J12" i="1"/>
  <c r="J13" i="1"/>
  <c r="J14" i="1"/>
  <c r="J15" i="1"/>
  <c r="J16" i="1"/>
  <c r="J18" i="1"/>
  <c r="J19" i="1"/>
  <c r="J20" i="1"/>
  <c r="J7" i="1"/>
  <c r="K5" i="1"/>
  <c r="K6" i="1"/>
  <c r="K4" i="1"/>
  <c r="J4" i="1"/>
  <c r="J5" i="1"/>
  <c r="J6" i="1"/>
  <c r="J2" i="1"/>
  <c r="G20" i="1"/>
  <c r="G19" i="1"/>
</calcChain>
</file>

<file path=xl/sharedStrings.xml><?xml version="1.0" encoding="utf-8"?>
<sst xmlns="http://schemas.openxmlformats.org/spreadsheetml/2006/main" count="141" uniqueCount="38">
  <si>
    <t>SampleID</t>
  </si>
  <si>
    <t>CoreNum</t>
  </si>
  <si>
    <t>Location</t>
  </si>
  <si>
    <t>CoreDepth (cm)</t>
  </si>
  <si>
    <t>Depth_Subsection</t>
  </si>
  <si>
    <t>marsh tower</t>
  </si>
  <si>
    <t>0-30</t>
  </si>
  <si>
    <t xml:space="preserve"> 0 - 10</t>
  </si>
  <si>
    <t xml:space="preserve"> 10 - 20</t>
  </si>
  <si>
    <t>did not centrifuge down - too organic</t>
  </si>
  <si>
    <t>pine flatwoods</t>
  </si>
  <si>
    <t>0-31</t>
  </si>
  <si>
    <t xml:space="preserve"> 10-20</t>
  </si>
  <si>
    <t>gauge stn</t>
  </si>
  <si>
    <t>10-20</t>
  </si>
  <si>
    <t>20-30</t>
  </si>
  <si>
    <t>0-10</t>
  </si>
  <si>
    <t>30-60</t>
  </si>
  <si>
    <t>60-90</t>
  </si>
  <si>
    <t>53_2</t>
  </si>
  <si>
    <t>original soil added (g)</t>
    <phoneticPr fontId="2" type="noConversion"/>
  </si>
  <si>
    <t xml:space="preserve">20 - 30 </t>
    <phoneticPr fontId="2" type="noConversion"/>
  </si>
  <si>
    <t>final soil weight (g)</t>
    <phoneticPr fontId="2" type="noConversion"/>
  </si>
  <si>
    <t>did not centrifuge down - lost sample during decant</t>
    <phoneticPr fontId="2" type="noConversion"/>
  </si>
  <si>
    <t>*red text = took extra long time to dry out, weights not quite stabilized as others (all air-dried for 11 days)</t>
    <phoneticPr fontId="2" type="noConversion"/>
  </si>
  <si>
    <t>weight sand fraction (g)</t>
  </si>
  <si>
    <t>weight sieve tare (g)</t>
  </si>
  <si>
    <t>weight sieve + sand (g)</t>
  </si>
  <si>
    <t>weight mud fraction (g)</t>
  </si>
  <si>
    <t>notes</t>
  </si>
  <si>
    <t>all organic by volume</t>
  </si>
  <si>
    <t>~2/3 organic in sand fraction volume</t>
  </si>
  <si>
    <t>~1/3 organic in sand fraction volume</t>
  </si>
  <si>
    <t>~1/2 organic in sand fraction volume</t>
  </si>
  <si>
    <t>~1/4 organic in sand fraction volume</t>
  </si>
  <si>
    <t>weight sand fraction 10g (g)</t>
  </si>
  <si>
    <t>weight mud fraction 10g (g)</t>
  </si>
  <si>
    <t>use these wieght fractions for 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</si>
</sst>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b/>
      <sz val="10"/>
      <color indexed="8"/>
      <name val="Calibri"/>
      <family val="2"/>
    </font>
    <font>
      <b/>
      <strike/>
      <sz val="11"/>
      <color indexed="8"/>
      <name val="Calibri"/>
      <family val="2"/>
    </font>
    <font>
      <strike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64" fontId="0" fillId="0" borderId="0" xfId="0" applyNumberForma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3" fillId="0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/>
    <xf numFmtId="2" fontId="0" fillId="0" borderId="0" xfId="0" applyNumberFormat="1" applyFill="1"/>
    <xf numFmtId="2" fontId="6" fillId="0" borderId="0" xfId="0" applyNumberFormat="1" applyFont="1" applyFill="1" applyBorder="1"/>
    <xf numFmtId="164" fontId="0" fillId="0" borderId="1" xfId="0" applyNumberFormat="1" applyFill="1" applyBorder="1"/>
    <xf numFmtId="2" fontId="6" fillId="0" borderId="1" xfId="0" applyNumberFormat="1" applyFont="1" applyFill="1" applyBorder="1"/>
    <xf numFmtId="164" fontId="5" fillId="0" borderId="1" xfId="0" applyNumberFormat="1" applyFont="1" applyFill="1" applyBorder="1"/>
    <xf numFmtId="2" fontId="7" fillId="0" borderId="1" xfId="0" applyNumberFormat="1" applyFont="1" applyBorder="1"/>
    <xf numFmtId="2" fontId="0" fillId="0" borderId="1" xfId="0" applyNumberFormat="1" applyFill="1" applyBorder="1"/>
    <xf numFmtId="0" fontId="6" fillId="0" borderId="1" xfId="0" applyFont="1" applyBorder="1"/>
    <xf numFmtId="0" fontId="3" fillId="0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L4" sqref="L4:L7"/>
    </sheetView>
  </sheetViews>
  <sheetFormatPr defaultColWidth="7.7109375" defaultRowHeight="15" x14ac:dyDescent="0.25"/>
  <cols>
    <col min="1" max="1" width="8.7109375" style="15" customWidth="1"/>
    <col min="2" max="2" width="9.7109375" style="16" customWidth="1"/>
    <col min="3" max="3" width="17.42578125" style="17" customWidth="1"/>
    <col min="4" max="4" width="11.28515625" style="17" customWidth="1"/>
    <col min="5" max="5" width="15.140625" style="19" customWidth="1"/>
    <col min="6" max="6" width="11" style="14" customWidth="1"/>
    <col min="7" max="7" width="42.28515625" style="22" customWidth="1"/>
  </cols>
  <sheetData>
    <row r="1" spans="1:19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20</v>
      </c>
      <c r="G1" s="20" t="s">
        <v>22</v>
      </c>
      <c r="H1" s="30" t="s">
        <v>26</v>
      </c>
      <c r="I1" s="30" t="s">
        <v>27</v>
      </c>
      <c r="J1" s="30" t="s">
        <v>25</v>
      </c>
      <c r="K1" s="30" t="s">
        <v>28</v>
      </c>
      <c r="L1" s="30" t="s">
        <v>29</v>
      </c>
      <c r="O1" s="30" t="s">
        <v>35</v>
      </c>
      <c r="P1" s="30" t="s">
        <v>36</v>
      </c>
    </row>
    <row r="2" spans="1:19" x14ac:dyDescent="0.25">
      <c r="A2" s="1">
        <v>1</v>
      </c>
      <c r="B2" s="4">
        <v>1</v>
      </c>
      <c r="C2" s="5" t="s">
        <v>5</v>
      </c>
      <c r="D2" s="6" t="s">
        <v>6</v>
      </c>
      <c r="E2" s="7" t="s">
        <v>7</v>
      </c>
      <c r="F2" s="24">
        <v>10</v>
      </c>
      <c r="G2" s="25">
        <v>6.4499999999999993</v>
      </c>
      <c r="H2">
        <v>85.69</v>
      </c>
      <c r="I2">
        <v>85.69</v>
      </c>
      <c r="J2">
        <f>I2-H2</f>
        <v>0</v>
      </c>
      <c r="L2" t="s">
        <v>30</v>
      </c>
    </row>
    <row r="3" spans="1:19" x14ac:dyDescent="0.25">
      <c r="A3" s="9">
        <v>2</v>
      </c>
      <c r="B3" s="10">
        <v>1</v>
      </c>
      <c r="C3" s="11" t="s">
        <v>5</v>
      </c>
      <c r="D3" s="6" t="s">
        <v>6</v>
      </c>
      <c r="E3" s="12" t="s">
        <v>8</v>
      </c>
      <c r="F3" s="26">
        <v>10</v>
      </c>
      <c r="G3" s="27" t="s">
        <v>9</v>
      </c>
    </row>
    <row r="4" spans="1:19" x14ac:dyDescent="0.25">
      <c r="A4" s="1">
        <v>3</v>
      </c>
      <c r="B4" s="4">
        <v>4</v>
      </c>
      <c r="C4" s="5" t="s">
        <v>5</v>
      </c>
      <c r="D4" s="6" t="s">
        <v>6</v>
      </c>
      <c r="E4" s="7" t="s">
        <v>7</v>
      </c>
      <c r="F4" s="24">
        <v>10</v>
      </c>
      <c r="G4" s="25">
        <v>9.9499999999999993</v>
      </c>
      <c r="H4">
        <v>71.760000000000005</v>
      </c>
      <c r="I4">
        <v>76.77</v>
      </c>
      <c r="J4" s="32">
        <f t="shared" ref="J4:J40" si="0">I4-H4</f>
        <v>5.0099999999999909</v>
      </c>
      <c r="K4" s="33">
        <f>G4-J4</f>
        <v>4.9400000000000084</v>
      </c>
      <c r="L4" t="s">
        <v>31</v>
      </c>
      <c r="O4">
        <f t="shared" ref="O4:O40" si="1">J4</f>
        <v>5.0099999999999909</v>
      </c>
      <c r="P4">
        <f t="shared" ref="P4:P40" si="2">10-J4</f>
        <v>4.9900000000000091</v>
      </c>
    </row>
    <row r="5" spans="1:19" x14ac:dyDescent="0.25">
      <c r="A5" s="1">
        <v>4</v>
      </c>
      <c r="B5" s="4">
        <v>4</v>
      </c>
      <c r="C5" s="5" t="s">
        <v>5</v>
      </c>
      <c r="D5" s="6" t="s">
        <v>6</v>
      </c>
      <c r="E5" s="7" t="s">
        <v>8</v>
      </c>
      <c r="F5" s="24">
        <v>10</v>
      </c>
      <c r="G5" s="25">
        <v>9.1500000000000021</v>
      </c>
      <c r="H5">
        <v>87.72</v>
      </c>
      <c r="I5">
        <v>93.95</v>
      </c>
      <c r="J5" s="32">
        <f t="shared" si="0"/>
        <v>6.230000000000004</v>
      </c>
      <c r="K5" s="33">
        <f t="shared" ref="K5:K40" si="3">G5-J5</f>
        <v>2.9199999999999982</v>
      </c>
      <c r="L5" t="s">
        <v>32</v>
      </c>
      <c r="O5">
        <f t="shared" si="1"/>
        <v>6.230000000000004</v>
      </c>
      <c r="P5">
        <f t="shared" si="2"/>
        <v>3.769999999999996</v>
      </c>
    </row>
    <row r="6" spans="1:19" x14ac:dyDescent="0.25">
      <c r="A6" s="1">
        <v>5</v>
      </c>
      <c r="B6" s="4">
        <v>9</v>
      </c>
      <c r="C6" s="5" t="s">
        <v>5</v>
      </c>
      <c r="D6" s="6" t="s">
        <v>6</v>
      </c>
      <c r="E6" s="7" t="s">
        <v>7</v>
      </c>
      <c r="F6" s="24">
        <v>10</v>
      </c>
      <c r="G6" s="25">
        <v>9.15</v>
      </c>
      <c r="H6">
        <v>87.01</v>
      </c>
      <c r="I6">
        <v>93.86</v>
      </c>
      <c r="J6" s="32">
        <f t="shared" si="0"/>
        <v>6.8499999999999943</v>
      </c>
      <c r="K6" s="33">
        <f t="shared" si="3"/>
        <v>2.300000000000006</v>
      </c>
      <c r="L6" t="s">
        <v>33</v>
      </c>
      <c r="O6">
        <f t="shared" si="1"/>
        <v>6.8499999999999943</v>
      </c>
      <c r="P6">
        <f t="shared" si="2"/>
        <v>3.1500000000000057</v>
      </c>
      <c r="S6" s="32" t="s">
        <v>37</v>
      </c>
    </row>
    <row r="7" spans="1:19" x14ac:dyDescent="0.25">
      <c r="A7" s="1">
        <v>6</v>
      </c>
      <c r="B7" s="4">
        <v>9</v>
      </c>
      <c r="C7" s="5" t="s">
        <v>5</v>
      </c>
      <c r="D7" s="6" t="s">
        <v>6</v>
      </c>
      <c r="E7" s="7" t="s">
        <v>8</v>
      </c>
      <c r="F7" s="24">
        <v>10</v>
      </c>
      <c r="G7" s="25">
        <v>9.35</v>
      </c>
      <c r="H7">
        <v>103.23</v>
      </c>
      <c r="I7">
        <v>110.73</v>
      </c>
      <c r="J7" s="32">
        <f t="shared" si="0"/>
        <v>7.5</v>
      </c>
      <c r="K7" s="33">
        <f t="shared" si="3"/>
        <v>1.8499999999999996</v>
      </c>
      <c r="L7" t="s">
        <v>34</v>
      </c>
      <c r="O7">
        <f t="shared" si="1"/>
        <v>7.5</v>
      </c>
      <c r="P7">
        <f t="shared" si="2"/>
        <v>2.5</v>
      </c>
    </row>
    <row r="8" spans="1:19" x14ac:dyDescent="0.25">
      <c r="A8" s="1">
        <v>7</v>
      </c>
      <c r="B8" s="4">
        <v>9</v>
      </c>
      <c r="C8" s="5" t="s">
        <v>5</v>
      </c>
      <c r="D8" s="6" t="s">
        <v>6</v>
      </c>
      <c r="E8" s="7" t="s">
        <v>21</v>
      </c>
      <c r="F8" s="24">
        <v>10</v>
      </c>
      <c r="G8" s="25">
        <v>9.5500000000000007</v>
      </c>
      <c r="K8" s="31"/>
    </row>
    <row r="9" spans="1:19" x14ac:dyDescent="0.25">
      <c r="A9" s="1">
        <v>8</v>
      </c>
      <c r="B9" s="4">
        <v>19</v>
      </c>
      <c r="C9" s="5" t="s">
        <v>10</v>
      </c>
      <c r="D9" s="6" t="s">
        <v>6</v>
      </c>
      <c r="E9" s="7" t="s">
        <v>7</v>
      </c>
      <c r="F9" s="24">
        <v>10</v>
      </c>
      <c r="G9" s="28">
        <v>7.9499999999999993</v>
      </c>
      <c r="H9">
        <v>103.46</v>
      </c>
      <c r="I9">
        <v>112.36</v>
      </c>
      <c r="J9">
        <f t="shared" si="0"/>
        <v>8.9000000000000057</v>
      </c>
      <c r="K9" s="31">
        <f t="shared" si="3"/>
        <v>-0.95000000000000639</v>
      </c>
      <c r="O9" s="32">
        <f t="shared" si="1"/>
        <v>8.9000000000000057</v>
      </c>
      <c r="P9" s="32">
        <f t="shared" si="2"/>
        <v>1.0999999999999943</v>
      </c>
    </row>
    <row r="10" spans="1:19" x14ac:dyDescent="0.25">
      <c r="A10" s="1">
        <v>9</v>
      </c>
      <c r="B10" s="4">
        <v>19</v>
      </c>
      <c r="C10" s="5" t="s">
        <v>10</v>
      </c>
      <c r="D10" s="6" t="s">
        <v>6</v>
      </c>
      <c r="E10" s="7" t="s">
        <v>8</v>
      </c>
      <c r="F10" s="24">
        <v>10</v>
      </c>
      <c r="G10" s="28">
        <v>8.4499999999999993</v>
      </c>
      <c r="H10">
        <v>84.03</v>
      </c>
      <c r="I10">
        <v>93.67</v>
      </c>
      <c r="J10">
        <f t="shared" si="0"/>
        <v>9.64</v>
      </c>
      <c r="K10" s="31">
        <f t="shared" si="3"/>
        <v>-1.1900000000000013</v>
      </c>
      <c r="O10" s="32">
        <f t="shared" si="1"/>
        <v>9.64</v>
      </c>
      <c r="P10" s="32">
        <f t="shared" si="2"/>
        <v>0.35999999999999943</v>
      </c>
    </row>
    <row r="11" spans="1:19" x14ac:dyDescent="0.25">
      <c r="A11" s="1">
        <v>10</v>
      </c>
      <c r="B11" s="4">
        <v>19</v>
      </c>
      <c r="C11" s="5" t="s">
        <v>10</v>
      </c>
      <c r="D11" s="6" t="s">
        <v>6</v>
      </c>
      <c r="E11" s="7" t="s">
        <v>21</v>
      </c>
      <c r="F11" s="24">
        <v>10</v>
      </c>
      <c r="G11" s="28">
        <v>8.1500000000000021</v>
      </c>
      <c r="K11" s="31"/>
    </row>
    <row r="12" spans="1:19" x14ac:dyDescent="0.25">
      <c r="A12" s="1">
        <v>11</v>
      </c>
      <c r="B12" s="4">
        <v>26</v>
      </c>
      <c r="C12" s="5" t="s">
        <v>10</v>
      </c>
      <c r="D12" s="6" t="s">
        <v>6</v>
      </c>
      <c r="E12" s="7" t="s">
        <v>7</v>
      </c>
      <c r="F12" s="24">
        <v>10</v>
      </c>
      <c r="G12" s="28">
        <v>8.1500000000000021</v>
      </c>
      <c r="H12">
        <v>89.28</v>
      </c>
      <c r="I12">
        <v>98.56</v>
      </c>
      <c r="J12">
        <f t="shared" si="0"/>
        <v>9.2800000000000011</v>
      </c>
      <c r="K12" s="31">
        <f t="shared" si="3"/>
        <v>-1.129999999999999</v>
      </c>
      <c r="O12" s="32">
        <f t="shared" si="1"/>
        <v>9.2800000000000011</v>
      </c>
      <c r="P12" s="32">
        <f t="shared" si="2"/>
        <v>0.71999999999999886</v>
      </c>
    </row>
    <row r="13" spans="1:19" x14ac:dyDescent="0.25">
      <c r="A13" s="1">
        <v>12</v>
      </c>
      <c r="B13" s="4">
        <v>26</v>
      </c>
      <c r="C13" s="5" t="s">
        <v>10</v>
      </c>
      <c r="D13" s="6" t="s">
        <v>6</v>
      </c>
      <c r="E13" s="7" t="s">
        <v>8</v>
      </c>
      <c r="F13" s="24">
        <v>10</v>
      </c>
      <c r="G13" s="28">
        <v>8.4499999999999993</v>
      </c>
      <c r="H13">
        <v>88.47</v>
      </c>
      <c r="I13">
        <v>98.05</v>
      </c>
      <c r="J13">
        <f t="shared" si="0"/>
        <v>9.5799999999999983</v>
      </c>
      <c r="K13" s="31">
        <f t="shared" si="3"/>
        <v>-1.129999999999999</v>
      </c>
      <c r="O13" s="32">
        <f t="shared" si="1"/>
        <v>9.5799999999999983</v>
      </c>
      <c r="P13" s="32">
        <f t="shared" si="2"/>
        <v>0.42000000000000171</v>
      </c>
    </row>
    <row r="14" spans="1:19" x14ac:dyDescent="0.25">
      <c r="A14" s="1">
        <v>13</v>
      </c>
      <c r="B14" s="4">
        <v>26</v>
      </c>
      <c r="C14" s="5" t="s">
        <v>10</v>
      </c>
      <c r="D14" s="6" t="s">
        <v>6</v>
      </c>
      <c r="E14" s="7" t="s">
        <v>21</v>
      </c>
      <c r="F14" s="24">
        <v>10</v>
      </c>
      <c r="G14" s="28">
        <v>8.3500000000000014</v>
      </c>
      <c r="H14">
        <v>84.03</v>
      </c>
      <c r="I14">
        <v>93.6</v>
      </c>
      <c r="J14">
        <f t="shared" si="0"/>
        <v>9.5699999999999932</v>
      </c>
      <c r="K14" s="31">
        <f t="shared" si="3"/>
        <v>-1.2199999999999918</v>
      </c>
      <c r="O14" s="32">
        <f t="shared" si="1"/>
        <v>9.5699999999999932</v>
      </c>
      <c r="P14" s="32">
        <f t="shared" si="2"/>
        <v>0.43000000000000682</v>
      </c>
    </row>
    <row r="15" spans="1:19" x14ac:dyDescent="0.25">
      <c r="A15" s="1">
        <v>14</v>
      </c>
      <c r="B15" s="4">
        <v>34</v>
      </c>
      <c r="C15" s="5" t="s">
        <v>10</v>
      </c>
      <c r="D15" s="6" t="s">
        <v>6</v>
      </c>
      <c r="E15" s="7" t="s">
        <v>7</v>
      </c>
      <c r="F15" s="24">
        <v>10</v>
      </c>
      <c r="G15" s="28">
        <v>7.8500000000000014</v>
      </c>
      <c r="H15">
        <v>103.46</v>
      </c>
      <c r="I15">
        <v>112.64</v>
      </c>
      <c r="J15">
        <f t="shared" si="0"/>
        <v>9.1800000000000068</v>
      </c>
      <c r="K15" s="31">
        <f t="shared" si="3"/>
        <v>-1.3300000000000054</v>
      </c>
      <c r="O15" s="32">
        <f t="shared" si="1"/>
        <v>9.1800000000000068</v>
      </c>
      <c r="P15" s="32">
        <f t="shared" si="2"/>
        <v>0.81999999999999318</v>
      </c>
    </row>
    <row r="16" spans="1:19" x14ac:dyDescent="0.25">
      <c r="A16" s="1">
        <v>15</v>
      </c>
      <c r="B16" s="4">
        <v>34</v>
      </c>
      <c r="C16" s="5" t="s">
        <v>10</v>
      </c>
      <c r="D16" s="6" t="s">
        <v>11</v>
      </c>
      <c r="E16" s="7" t="s">
        <v>12</v>
      </c>
      <c r="F16" s="24">
        <v>10</v>
      </c>
      <c r="G16" s="28">
        <v>7.8500000000000014</v>
      </c>
      <c r="H16">
        <v>85.69</v>
      </c>
      <c r="I16">
        <v>95.38</v>
      </c>
      <c r="J16">
        <f t="shared" si="0"/>
        <v>9.6899999999999977</v>
      </c>
      <c r="K16" s="31">
        <f t="shared" si="3"/>
        <v>-1.8399999999999963</v>
      </c>
      <c r="O16" s="32">
        <f t="shared" si="1"/>
        <v>9.6899999999999977</v>
      </c>
      <c r="P16" s="32">
        <f t="shared" si="2"/>
        <v>0.31000000000000227</v>
      </c>
    </row>
    <row r="17" spans="1:16" x14ac:dyDescent="0.25">
      <c r="A17" s="1">
        <v>16</v>
      </c>
      <c r="B17" s="4">
        <v>42</v>
      </c>
      <c r="C17" s="5" t="s">
        <v>13</v>
      </c>
      <c r="D17" s="6" t="s">
        <v>6</v>
      </c>
      <c r="E17" s="13" t="s">
        <v>14</v>
      </c>
      <c r="F17" s="24">
        <v>10</v>
      </c>
      <c r="G17" s="28">
        <v>7.4499999999999993</v>
      </c>
      <c r="K17" s="31"/>
    </row>
    <row r="18" spans="1:16" x14ac:dyDescent="0.25">
      <c r="A18" s="1">
        <v>17</v>
      </c>
      <c r="B18" s="4">
        <v>42</v>
      </c>
      <c r="C18" s="5" t="s">
        <v>13</v>
      </c>
      <c r="D18" s="6" t="s">
        <v>6</v>
      </c>
      <c r="E18" s="13" t="s">
        <v>15</v>
      </c>
      <c r="F18" s="24">
        <v>10</v>
      </c>
      <c r="G18" s="28">
        <v>8.4499999999999993</v>
      </c>
      <c r="H18">
        <v>89.28</v>
      </c>
      <c r="I18">
        <v>98.9</v>
      </c>
      <c r="J18">
        <f t="shared" si="0"/>
        <v>9.6200000000000045</v>
      </c>
      <c r="K18" s="31">
        <f t="shared" si="3"/>
        <v>-1.1700000000000053</v>
      </c>
      <c r="O18" s="32">
        <f t="shared" si="1"/>
        <v>9.6200000000000045</v>
      </c>
      <c r="P18" s="32">
        <f t="shared" si="2"/>
        <v>0.37999999999999545</v>
      </c>
    </row>
    <row r="19" spans="1:16" x14ac:dyDescent="0.25">
      <c r="A19" s="1">
        <v>18</v>
      </c>
      <c r="B19" s="4">
        <v>42</v>
      </c>
      <c r="C19" s="5" t="s">
        <v>13</v>
      </c>
      <c r="D19" s="6" t="s">
        <v>6</v>
      </c>
      <c r="E19" s="13" t="s">
        <v>16</v>
      </c>
      <c r="F19" s="24">
        <v>10</v>
      </c>
      <c r="G19" s="29">
        <f>F19-0.4</f>
        <v>9.6</v>
      </c>
      <c r="H19">
        <v>87.72</v>
      </c>
      <c r="I19">
        <v>97.05</v>
      </c>
      <c r="J19" s="32">
        <f t="shared" si="0"/>
        <v>9.3299999999999983</v>
      </c>
      <c r="K19" s="33">
        <f t="shared" si="3"/>
        <v>0.27000000000000135</v>
      </c>
      <c r="O19">
        <f t="shared" si="1"/>
        <v>9.3299999999999983</v>
      </c>
      <c r="P19">
        <f t="shared" si="2"/>
        <v>0.67000000000000171</v>
      </c>
    </row>
    <row r="20" spans="1:16" x14ac:dyDescent="0.25">
      <c r="A20" s="1">
        <v>19</v>
      </c>
      <c r="B20" s="4">
        <v>45</v>
      </c>
      <c r="C20" s="5" t="s">
        <v>13</v>
      </c>
      <c r="D20" s="6" t="s">
        <v>6</v>
      </c>
      <c r="E20" s="7" t="s">
        <v>16</v>
      </c>
      <c r="F20" s="24">
        <v>10</v>
      </c>
      <c r="G20" s="29">
        <f>F20-0.4</f>
        <v>9.6</v>
      </c>
      <c r="H20">
        <v>88.47</v>
      </c>
      <c r="I20">
        <v>97.41</v>
      </c>
      <c r="J20" s="32">
        <f t="shared" si="0"/>
        <v>8.9399999999999977</v>
      </c>
      <c r="K20" s="33">
        <f t="shared" si="3"/>
        <v>0.66000000000000192</v>
      </c>
      <c r="O20">
        <f t="shared" si="1"/>
        <v>8.9399999999999977</v>
      </c>
      <c r="P20">
        <f t="shared" si="2"/>
        <v>1.0600000000000023</v>
      </c>
    </row>
    <row r="21" spans="1:16" x14ac:dyDescent="0.25">
      <c r="A21" s="1">
        <v>20</v>
      </c>
      <c r="B21" s="4">
        <v>45</v>
      </c>
      <c r="C21" s="5" t="s">
        <v>13</v>
      </c>
      <c r="D21" s="6" t="s">
        <v>6</v>
      </c>
      <c r="E21" s="7" t="s">
        <v>12</v>
      </c>
      <c r="F21" s="24">
        <v>10</v>
      </c>
      <c r="G21" s="28">
        <v>7.9499999999999993</v>
      </c>
      <c r="H21">
        <v>71.760000000000005</v>
      </c>
      <c r="I21">
        <v>80.569999999999993</v>
      </c>
      <c r="J21">
        <f t="shared" si="0"/>
        <v>8.8099999999999881</v>
      </c>
      <c r="K21" s="31">
        <f t="shared" si="3"/>
        <v>-0.85999999999998877</v>
      </c>
      <c r="O21" s="32">
        <f t="shared" si="1"/>
        <v>8.8099999999999881</v>
      </c>
      <c r="P21" s="32">
        <f t="shared" si="2"/>
        <v>1.1900000000000119</v>
      </c>
    </row>
    <row r="22" spans="1:16" x14ac:dyDescent="0.25">
      <c r="A22" s="1">
        <v>21</v>
      </c>
      <c r="B22" s="4">
        <v>51</v>
      </c>
      <c r="C22" s="5" t="s">
        <v>13</v>
      </c>
      <c r="D22" s="6" t="s">
        <v>6</v>
      </c>
      <c r="E22" s="7" t="s">
        <v>16</v>
      </c>
      <c r="F22" s="24">
        <v>10</v>
      </c>
      <c r="G22" s="25">
        <v>9.5500000000000007</v>
      </c>
      <c r="H22">
        <v>87.01</v>
      </c>
      <c r="I22">
        <v>95.15</v>
      </c>
      <c r="J22" s="32">
        <f t="shared" si="0"/>
        <v>8.14</v>
      </c>
      <c r="K22" s="33">
        <f t="shared" si="3"/>
        <v>1.4100000000000001</v>
      </c>
      <c r="O22">
        <f t="shared" si="1"/>
        <v>8.14</v>
      </c>
      <c r="P22">
        <f t="shared" si="2"/>
        <v>1.8599999999999994</v>
      </c>
    </row>
    <row r="23" spans="1:16" x14ac:dyDescent="0.25">
      <c r="A23" s="1">
        <v>22</v>
      </c>
      <c r="B23" s="4">
        <v>51</v>
      </c>
      <c r="C23" s="5" t="s">
        <v>13</v>
      </c>
      <c r="D23" s="6" t="s">
        <v>6</v>
      </c>
      <c r="E23" s="7" t="s">
        <v>12</v>
      </c>
      <c r="F23" s="24">
        <v>10</v>
      </c>
      <c r="G23" s="25">
        <v>9.25</v>
      </c>
      <c r="H23">
        <v>103.23</v>
      </c>
      <c r="I23">
        <v>111.35</v>
      </c>
      <c r="J23" s="32">
        <f t="shared" si="0"/>
        <v>8.1199999999999903</v>
      </c>
      <c r="K23" s="33">
        <f t="shared" si="3"/>
        <v>1.1300000000000097</v>
      </c>
      <c r="O23">
        <f t="shared" si="1"/>
        <v>8.1199999999999903</v>
      </c>
      <c r="P23">
        <f t="shared" si="2"/>
        <v>1.8800000000000097</v>
      </c>
    </row>
    <row r="24" spans="1:16" x14ac:dyDescent="0.25">
      <c r="A24" s="1">
        <v>24</v>
      </c>
      <c r="B24" s="4">
        <v>2</v>
      </c>
      <c r="C24" s="5" t="s">
        <v>5</v>
      </c>
      <c r="D24" s="6" t="s">
        <v>17</v>
      </c>
      <c r="E24" s="7" t="s">
        <v>17</v>
      </c>
      <c r="F24" s="24">
        <v>10</v>
      </c>
      <c r="G24" s="28">
        <v>9.0500000000000007</v>
      </c>
      <c r="H24">
        <v>84.03</v>
      </c>
      <c r="I24">
        <v>90.05</v>
      </c>
      <c r="J24" s="32">
        <f t="shared" si="0"/>
        <v>6.019999999999996</v>
      </c>
      <c r="K24" s="33">
        <f t="shared" si="3"/>
        <v>3.0300000000000047</v>
      </c>
      <c r="O24">
        <f t="shared" si="1"/>
        <v>6.019999999999996</v>
      </c>
      <c r="P24">
        <f t="shared" si="2"/>
        <v>3.980000000000004</v>
      </c>
    </row>
    <row r="25" spans="1:16" x14ac:dyDescent="0.25">
      <c r="A25" s="1">
        <v>25</v>
      </c>
      <c r="B25" s="4">
        <v>5</v>
      </c>
      <c r="C25" s="5" t="s">
        <v>5</v>
      </c>
      <c r="D25" s="6" t="s">
        <v>17</v>
      </c>
      <c r="E25" s="7" t="s">
        <v>17</v>
      </c>
      <c r="F25" s="24">
        <v>10</v>
      </c>
      <c r="G25" s="27" t="s">
        <v>23</v>
      </c>
      <c r="K25" s="31"/>
    </row>
    <row r="26" spans="1:16" x14ac:dyDescent="0.25">
      <c r="A26" s="1">
        <v>26</v>
      </c>
      <c r="B26" s="4">
        <v>10</v>
      </c>
      <c r="C26" s="5" t="s">
        <v>5</v>
      </c>
      <c r="D26" s="6" t="s">
        <v>17</v>
      </c>
      <c r="E26" s="7" t="s">
        <v>17</v>
      </c>
      <c r="F26" s="24">
        <v>10</v>
      </c>
      <c r="G26" s="28">
        <v>7.4499999999999993</v>
      </c>
      <c r="K26" s="31"/>
    </row>
    <row r="27" spans="1:16" x14ac:dyDescent="0.25">
      <c r="A27" s="1">
        <v>27</v>
      </c>
      <c r="B27" s="4">
        <v>20</v>
      </c>
      <c r="C27" s="5" t="s">
        <v>10</v>
      </c>
      <c r="D27" s="6" t="s">
        <v>17</v>
      </c>
      <c r="E27" s="7" t="s">
        <v>17</v>
      </c>
      <c r="F27" s="24">
        <v>10</v>
      </c>
      <c r="G27" s="28">
        <v>7.75</v>
      </c>
      <c r="H27">
        <v>103.46</v>
      </c>
      <c r="I27">
        <v>112.8</v>
      </c>
      <c r="J27">
        <f t="shared" si="0"/>
        <v>9.3400000000000034</v>
      </c>
      <c r="K27" s="31">
        <f t="shared" si="3"/>
        <v>-1.5900000000000034</v>
      </c>
      <c r="O27" s="32">
        <f t="shared" si="1"/>
        <v>9.3400000000000034</v>
      </c>
      <c r="P27" s="32">
        <f t="shared" si="2"/>
        <v>0.65999999999999659</v>
      </c>
    </row>
    <row r="28" spans="1:16" x14ac:dyDescent="0.25">
      <c r="A28" s="1">
        <v>28</v>
      </c>
      <c r="B28" s="4">
        <v>27</v>
      </c>
      <c r="C28" s="5" t="s">
        <v>10</v>
      </c>
      <c r="D28" s="6" t="s">
        <v>17</v>
      </c>
      <c r="E28" s="7" t="s">
        <v>17</v>
      </c>
      <c r="F28" s="24">
        <v>10</v>
      </c>
      <c r="G28" s="28">
        <v>8.5500000000000007</v>
      </c>
      <c r="K28" s="31"/>
    </row>
    <row r="29" spans="1:16" x14ac:dyDescent="0.25">
      <c r="A29" s="1">
        <v>29</v>
      </c>
      <c r="B29" s="4">
        <v>35</v>
      </c>
      <c r="C29" s="5" t="s">
        <v>10</v>
      </c>
      <c r="D29" s="6" t="s">
        <v>17</v>
      </c>
      <c r="E29" s="7" t="s">
        <v>17</v>
      </c>
      <c r="F29" s="24">
        <v>10</v>
      </c>
      <c r="G29" s="28">
        <v>7.5500000000000007</v>
      </c>
      <c r="H29">
        <v>85.69</v>
      </c>
      <c r="I29">
        <v>95.06</v>
      </c>
      <c r="J29">
        <f t="shared" si="0"/>
        <v>9.3700000000000045</v>
      </c>
      <c r="K29" s="31">
        <f t="shared" si="3"/>
        <v>-1.8200000000000038</v>
      </c>
      <c r="O29" s="32">
        <f t="shared" si="1"/>
        <v>9.3700000000000045</v>
      </c>
      <c r="P29" s="32">
        <f t="shared" si="2"/>
        <v>0.62999999999999545</v>
      </c>
    </row>
    <row r="30" spans="1:16" x14ac:dyDescent="0.25">
      <c r="A30" s="1">
        <v>30</v>
      </c>
      <c r="B30" s="4">
        <v>43</v>
      </c>
      <c r="C30" s="5" t="s">
        <v>13</v>
      </c>
      <c r="D30" s="6" t="s">
        <v>17</v>
      </c>
      <c r="E30" s="7" t="s">
        <v>17</v>
      </c>
      <c r="F30" s="24">
        <v>10</v>
      </c>
      <c r="G30" s="28">
        <v>8.5500000000000007</v>
      </c>
      <c r="H30">
        <v>89.28</v>
      </c>
      <c r="I30">
        <v>98.72</v>
      </c>
      <c r="J30">
        <f t="shared" si="0"/>
        <v>9.4399999999999977</v>
      </c>
      <c r="K30" s="31">
        <f t="shared" si="3"/>
        <v>-0.88999999999999702</v>
      </c>
      <c r="O30" s="32">
        <f t="shared" si="1"/>
        <v>9.4399999999999977</v>
      </c>
      <c r="P30" s="32">
        <f t="shared" si="2"/>
        <v>0.56000000000000227</v>
      </c>
    </row>
    <row r="31" spans="1:16" x14ac:dyDescent="0.25">
      <c r="A31" s="1">
        <v>31</v>
      </c>
      <c r="B31" s="4">
        <v>46</v>
      </c>
      <c r="C31" s="5" t="s">
        <v>13</v>
      </c>
      <c r="D31" s="6" t="s">
        <v>17</v>
      </c>
      <c r="E31" s="7" t="s">
        <v>17</v>
      </c>
      <c r="F31" s="24">
        <v>10</v>
      </c>
      <c r="G31" s="28">
        <v>7.3500000000000014</v>
      </c>
      <c r="K31" s="31"/>
    </row>
    <row r="32" spans="1:16" x14ac:dyDescent="0.25">
      <c r="A32" s="1">
        <v>32</v>
      </c>
      <c r="B32" s="4">
        <v>52</v>
      </c>
      <c r="C32" s="5" t="s">
        <v>13</v>
      </c>
      <c r="D32" s="6" t="s">
        <v>17</v>
      </c>
      <c r="E32" s="7" t="s">
        <v>17</v>
      </c>
      <c r="F32" s="24">
        <v>10</v>
      </c>
      <c r="G32" s="28">
        <v>7.75</v>
      </c>
      <c r="H32">
        <v>88.47</v>
      </c>
      <c r="I32">
        <v>96.69</v>
      </c>
      <c r="J32">
        <f t="shared" si="0"/>
        <v>8.2199999999999989</v>
      </c>
      <c r="K32" s="31">
        <f t="shared" si="3"/>
        <v>-0.46999999999999886</v>
      </c>
      <c r="O32" s="32">
        <f t="shared" si="1"/>
        <v>8.2199999999999989</v>
      </c>
      <c r="P32" s="32">
        <f t="shared" si="2"/>
        <v>1.7800000000000011</v>
      </c>
    </row>
    <row r="33" spans="1:16" x14ac:dyDescent="0.25">
      <c r="A33" s="1">
        <v>33</v>
      </c>
      <c r="B33" s="4">
        <v>3</v>
      </c>
      <c r="C33" s="5" t="s">
        <v>5</v>
      </c>
      <c r="D33" s="6" t="s">
        <v>18</v>
      </c>
      <c r="E33" s="7" t="s">
        <v>18</v>
      </c>
      <c r="F33" s="24">
        <v>10</v>
      </c>
      <c r="G33" s="28">
        <v>8.0500000000000007</v>
      </c>
      <c r="H33">
        <v>87.72</v>
      </c>
      <c r="I33">
        <v>97.32</v>
      </c>
      <c r="J33">
        <f t="shared" si="0"/>
        <v>9.5999999999999943</v>
      </c>
      <c r="K33" s="31">
        <f t="shared" si="3"/>
        <v>-1.5499999999999936</v>
      </c>
      <c r="O33" s="32">
        <f t="shared" si="1"/>
        <v>9.5999999999999943</v>
      </c>
      <c r="P33" s="32">
        <f t="shared" si="2"/>
        <v>0.40000000000000568</v>
      </c>
    </row>
    <row r="34" spans="1:16" x14ac:dyDescent="0.25">
      <c r="A34" s="1">
        <v>34</v>
      </c>
      <c r="B34" s="4">
        <v>6</v>
      </c>
      <c r="C34" s="5" t="s">
        <v>5</v>
      </c>
      <c r="D34" s="6" t="s">
        <v>18</v>
      </c>
      <c r="E34" s="7" t="s">
        <v>18</v>
      </c>
      <c r="F34" s="24">
        <v>10</v>
      </c>
      <c r="G34" s="28">
        <v>7.25</v>
      </c>
      <c r="K34" s="31"/>
    </row>
    <row r="35" spans="1:16" x14ac:dyDescent="0.25">
      <c r="A35" s="1">
        <v>35</v>
      </c>
      <c r="B35" s="4">
        <v>21</v>
      </c>
      <c r="C35" s="5" t="s">
        <v>10</v>
      </c>
      <c r="D35" s="6" t="s">
        <v>18</v>
      </c>
      <c r="E35" s="7" t="s">
        <v>18</v>
      </c>
      <c r="F35" s="24">
        <v>10</v>
      </c>
      <c r="G35" s="28">
        <v>8.3500000000000014</v>
      </c>
      <c r="H35">
        <v>71.760000000000005</v>
      </c>
      <c r="I35">
        <v>81.459999999999994</v>
      </c>
      <c r="J35">
        <f t="shared" si="0"/>
        <v>9.6999999999999886</v>
      </c>
      <c r="K35" s="31">
        <f t="shared" si="3"/>
        <v>-1.3499999999999872</v>
      </c>
      <c r="O35" s="32">
        <f t="shared" si="1"/>
        <v>9.6999999999999886</v>
      </c>
      <c r="P35" s="32">
        <f t="shared" si="2"/>
        <v>0.30000000000001137</v>
      </c>
    </row>
    <row r="36" spans="1:16" x14ac:dyDescent="0.25">
      <c r="A36" s="1">
        <v>36</v>
      </c>
      <c r="B36" s="4">
        <v>28</v>
      </c>
      <c r="C36" s="5" t="s">
        <v>10</v>
      </c>
      <c r="D36" s="6" t="s">
        <v>18</v>
      </c>
      <c r="E36" s="7" t="s">
        <v>18</v>
      </c>
      <c r="F36" s="24">
        <v>10</v>
      </c>
      <c r="G36" s="28">
        <v>8.25</v>
      </c>
      <c r="K36" s="31"/>
    </row>
    <row r="37" spans="1:16" x14ac:dyDescent="0.25">
      <c r="A37" s="1">
        <v>37</v>
      </c>
      <c r="B37" s="4">
        <v>36</v>
      </c>
      <c r="C37" s="5" t="s">
        <v>10</v>
      </c>
      <c r="D37" s="6" t="s">
        <v>18</v>
      </c>
      <c r="E37" s="7" t="s">
        <v>18</v>
      </c>
      <c r="F37" s="24">
        <v>10</v>
      </c>
      <c r="G37" s="28">
        <v>7.6499999999999986</v>
      </c>
      <c r="H37">
        <v>87.01</v>
      </c>
      <c r="I37">
        <v>95.8</v>
      </c>
      <c r="J37">
        <f t="shared" si="0"/>
        <v>8.789999999999992</v>
      </c>
      <c r="K37" s="31">
        <f t="shared" si="3"/>
        <v>-1.1399999999999935</v>
      </c>
      <c r="O37" s="32">
        <f t="shared" si="1"/>
        <v>8.789999999999992</v>
      </c>
      <c r="P37" s="32">
        <f t="shared" si="2"/>
        <v>1.210000000000008</v>
      </c>
    </row>
    <row r="38" spans="1:16" x14ac:dyDescent="0.25">
      <c r="A38" s="1">
        <v>38</v>
      </c>
      <c r="B38" s="4">
        <v>44</v>
      </c>
      <c r="C38" s="5" t="s">
        <v>13</v>
      </c>
      <c r="D38" s="6" t="s">
        <v>18</v>
      </c>
      <c r="E38" s="7" t="s">
        <v>18</v>
      </c>
      <c r="F38" s="24">
        <v>10</v>
      </c>
      <c r="G38" s="28">
        <v>8.4499999999999993</v>
      </c>
      <c r="H38">
        <v>103.23</v>
      </c>
      <c r="I38">
        <v>112.31</v>
      </c>
      <c r="J38">
        <f t="shared" si="0"/>
        <v>9.0799999999999983</v>
      </c>
      <c r="K38" s="31">
        <f t="shared" si="3"/>
        <v>-0.62999999999999901</v>
      </c>
      <c r="O38" s="32">
        <f t="shared" si="1"/>
        <v>9.0799999999999983</v>
      </c>
      <c r="P38" s="32">
        <f t="shared" si="2"/>
        <v>0.92000000000000171</v>
      </c>
    </row>
    <row r="39" spans="1:16" x14ac:dyDescent="0.25">
      <c r="A39" s="1">
        <v>39</v>
      </c>
      <c r="B39" s="4">
        <v>47</v>
      </c>
      <c r="C39" s="5" t="s">
        <v>13</v>
      </c>
      <c r="D39" s="6" t="s">
        <v>18</v>
      </c>
      <c r="E39" s="7" t="s">
        <v>18</v>
      </c>
      <c r="F39" s="24">
        <v>10</v>
      </c>
      <c r="G39" s="28">
        <v>8.4499999999999993</v>
      </c>
      <c r="K39" s="31"/>
    </row>
    <row r="40" spans="1:16" x14ac:dyDescent="0.25">
      <c r="A40" s="1">
        <v>40</v>
      </c>
      <c r="B40" s="4" t="s">
        <v>19</v>
      </c>
      <c r="C40" s="5" t="s">
        <v>13</v>
      </c>
      <c r="D40" s="6" t="s">
        <v>18</v>
      </c>
      <c r="E40" s="7" t="s">
        <v>18</v>
      </c>
      <c r="F40" s="24">
        <v>10</v>
      </c>
      <c r="G40" s="28">
        <v>9.9499999999999993</v>
      </c>
      <c r="H40">
        <v>103.46</v>
      </c>
      <c r="I40">
        <v>111.06</v>
      </c>
      <c r="J40" s="32">
        <f t="shared" si="0"/>
        <v>7.6000000000000085</v>
      </c>
      <c r="K40" s="33">
        <f t="shared" si="3"/>
        <v>2.3499999999999908</v>
      </c>
      <c r="O40" s="17">
        <f t="shared" si="1"/>
        <v>7.6000000000000085</v>
      </c>
      <c r="P40" s="17">
        <f t="shared" si="2"/>
        <v>2.3999999999999915</v>
      </c>
    </row>
    <row r="41" spans="1:16" x14ac:dyDescent="0.25">
      <c r="E41" s="18"/>
      <c r="F41" s="8"/>
      <c r="G41" s="23" t="s">
        <v>24</v>
      </c>
    </row>
    <row r="42" spans="1:16" x14ac:dyDescent="0.25">
      <c r="E42" s="18"/>
      <c r="F42" s="8"/>
      <c r="G42" s="21"/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ID key _PSA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Peyton Smith</dc:creator>
  <cp:lastModifiedBy>peyton</cp:lastModifiedBy>
  <dcterms:created xsi:type="dcterms:W3CDTF">2016-07-29T23:42:27Z</dcterms:created>
  <dcterms:modified xsi:type="dcterms:W3CDTF">2016-08-08T18:45:19Z</dcterms:modified>
</cp:coreProperties>
</file>