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260" yWindow="1120" windowWidth="25360" windowHeight="14240" tabRatio="500"/>
  </bookViews>
  <sheets>
    <sheet name="map.txt" sheetId="1" r:id="rId1"/>
    <sheet name="16S (relative abundance)" sheetId="2" r:id="rId2"/>
    <sheet name="Pg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0" i="3"/>
  <c r="B38" i="3"/>
  <c r="B37" i="3"/>
  <c r="B36" i="3"/>
  <c r="B35" i="3"/>
  <c r="B34" i="3"/>
  <c r="T33" i="3"/>
  <c r="B33" i="3"/>
  <c r="T32" i="3"/>
  <c r="S32" i="3"/>
  <c r="B32" i="3"/>
  <c r="T31" i="3"/>
  <c r="S31" i="3"/>
  <c r="B31" i="3"/>
  <c r="T30" i="3"/>
  <c r="S30" i="3"/>
  <c r="K30" i="3"/>
  <c r="J30" i="3"/>
  <c r="B30" i="3"/>
  <c r="T29" i="3"/>
  <c r="S29" i="3"/>
  <c r="K29" i="3"/>
  <c r="J29" i="3"/>
  <c r="B29" i="3"/>
  <c r="T28" i="3"/>
  <c r="S28" i="3"/>
  <c r="K28" i="3"/>
  <c r="J28" i="3"/>
  <c r="B28" i="3"/>
  <c r="T27" i="3"/>
  <c r="S27" i="3"/>
  <c r="K27" i="3"/>
  <c r="J27" i="3"/>
  <c r="B27" i="3"/>
  <c r="T26" i="3"/>
  <c r="S26" i="3"/>
  <c r="K26" i="3"/>
  <c r="J26" i="3"/>
  <c r="B26" i="3"/>
  <c r="T25" i="3"/>
  <c r="S25" i="3"/>
  <c r="K25" i="3"/>
  <c r="J25" i="3"/>
  <c r="B25" i="3"/>
  <c r="T24" i="3"/>
  <c r="S24" i="3"/>
  <c r="I24" i="3"/>
  <c r="K24" i="3"/>
  <c r="H24" i="3"/>
  <c r="B24" i="3"/>
  <c r="T23" i="3"/>
  <c r="S23" i="3"/>
  <c r="I23" i="3"/>
  <c r="K23" i="3"/>
  <c r="H23" i="3"/>
  <c r="B23" i="3"/>
  <c r="T22" i="3"/>
  <c r="S22" i="3"/>
  <c r="I22" i="3"/>
  <c r="K22" i="3"/>
  <c r="H22" i="3"/>
  <c r="B22" i="3"/>
  <c r="T21" i="3"/>
  <c r="S21" i="3"/>
  <c r="I21" i="3"/>
  <c r="K21" i="3"/>
  <c r="H21" i="3"/>
  <c r="B21" i="3"/>
  <c r="R20" i="3"/>
  <c r="T20" i="3"/>
  <c r="Q20" i="3"/>
  <c r="S20" i="3"/>
  <c r="I20" i="3"/>
  <c r="K20" i="3"/>
  <c r="H20" i="3"/>
  <c r="J20" i="3"/>
  <c r="B20" i="3"/>
  <c r="R19" i="3"/>
  <c r="T19" i="3"/>
  <c r="Q19" i="3"/>
  <c r="S19" i="3"/>
  <c r="I19" i="3"/>
  <c r="K19" i="3"/>
  <c r="H19" i="3"/>
  <c r="J19" i="3"/>
  <c r="B19" i="3"/>
  <c r="R18" i="3"/>
  <c r="T18" i="3"/>
  <c r="Q18" i="3"/>
  <c r="S18" i="3"/>
  <c r="I18" i="3"/>
  <c r="K18" i="3"/>
  <c r="H18" i="3"/>
  <c r="J18" i="3"/>
  <c r="B18" i="3"/>
  <c r="R17" i="3"/>
  <c r="T17" i="3"/>
  <c r="Q17" i="3"/>
  <c r="S17" i="3"/>
  <c r="I17" i="3"/>
  <c r="K17" i="3"/>
  <c r="H17" i="3"/>
  <c r="J17" i="3"/>
  <c r="B17" i="3"/>
  <c r="R16" i="3"/>
  <c r="T16" i="3"/>
  <c r="Q16" i="3"/>
  <c r="S16" i="3"/>
  <c r="I16" i="3"/>
  <c r="K16" i="3"/>
  <c r="H16" i="3"/>
  <c r="J16" i="3"/>
  <c r="B16" i="3"/>
  <c r="R15" i="3"/>
  <c r="T15" i="3"/>
  <c r="Q15" i="3"/>
  <c r="S15" i="3"/>
  <c r="F15" i="3"/>
  <c r="I15" i="3"/>
  <c r="K15" i="3"/>
  <c r="H15" i="3"/>
  <c r="J15" i="3"/>
  <c r="B15" i="3"/>
  <c r="R14" i="3"/>
  <c r="T14" i="3"/>
  <c r="Q14" i="3"/>
  <c r="S14" i="3"/>
  <c r="I14" i="3"/>
  <c r="K14" i="3"/>
  <c r="H14" i="3"/>
  <c r="J14" i="3"/>
  <c r="B14" i="3"/>
  <c r="R13" i="3"/>
  <c r="T13" i="3"/>
  <c r="Q13" i="3"/>
  <c r="S13" i="3"/>
  <c r="I13" i="3"/>
  <c r="K13" i="3"/>
  <c r="H13" i="3"/>
  <c r="J13" i="3"/>
  <c r="B13" i="3"/>
  <c r="R12" i="3"/>
  <c r="T12" i="3"/>
  <c r="Q12" i="3"/>
  <c r="S12" i="3"/>
  <c r="I12" i="3"/>
  <c r="K12" i="3"/>
  <c r="H12" i="3"/>
  <c r="J12" i="3"/>
  <c r="B12" i="3"/>
  <c r="R11" i="3"/>
  <c r="T11" i="3"/>
  <c r="Q11" i="3"/>
  <c r="S11" i="3"/>
  <c r="I11" i="3"/>
  <c r="K11" i="3"/>
  <c r="H11" i="3"/>
  <c r="J11" i="3"/>
  <c r="B11" i="3"/>
  <c r="R10" i="3"/>
  <c r="T10" i="3"/>
  <c r="Q10" i="3"/>
  <c r="S10" i="3"/>
  <c r="D10" i="3"/>
  <c r="I10" i="3"/>
  <c r="K10" i="3"/>
  <c r="H10" i="3"/>
  <c r="J10" i="3"/>
  <c r="B10" i="3"/>
  <c r="T9" i="3"/>
  <c r="S9" i="3"/>
  <c r="K9" i="3"/>
  <c r="J9" i="3"/>
  <c r="B9" i="3"/>
  <c r="T8" i="3"/>
  <c r="S8" i="3"/>
  <c r="K8" i="3"/>
  <c r="J8" i="3"/>
  <c r="B8" i="3"/>
  <c r="T7" i="3"/>
  <c r="S7" i="3"/>
  <c r="K7" i="3"/>
  <c r="J7" i="3"/>
  <c r="B7" i="3"/>
  <c r="T6" i="3"/>
  <c r="S6" i="3"/>
  <c r="K6" i="3"/>
  <c r="J6" i="3"/>
  <c r="B6" i="3"/>
  <c r="T5" i="3"/>
  <c r="S5" i="3"/>
  <c r="K5" i="3"/>
  <c r="J5" i="3"/>
  <c r="B5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" i="1"/>
</calcChain>
</file>

<file path=xl/sharedStrings.xml><?xml version="1.0" encoding="utf-8"?>
<sst xmlns="http://schemas.openxmlformats.org/spreadsheetml/2006/main" count="1819" uniqueCount="690">
  <si>
    <t>#SampleID</t>
  </si>
  <si>
    <t>BarcodeSequence</t>
  </si>
  <si>
    <t>LinkerPrimerSequence</t>
  </si>
  <si>
    <t>Description</t>
  </si>
  <si>
    <t>InputFileName</t>
  </si>
  <si>
    <t>Hans_1_10_1.fasta</t>
  </si>
  <si>
    <t>Hans_1_10_2.fasta</t>
  </si>
  <si>
    <t>Hans_1_10_3.fasta</t>
  </si>
  <si>
    <t>Hans_1_10_4.fasta</t>
  </si>
  <si>
    <t>Hans_1_10_5.fasta</t>
  </si>
  <si>
    <t>Hans_1_11_1.fasta</t>
  </si>
  <si>
    <t>Hans_1_1_1.fasta</t>
  </si>
  <si>
    <t>Hans_1_12_1.fasta</t>
  </si>
  <si>
    <t>Hans_1_12_2.fasta</t>
  </si>
  <si>
    <t>Hans_1_12_3.fasta</t>
  </si>
  <si>
    <t>Hans_1_13_1.fasta</t>
  </si>
  <si>
    <t>Hans_1_14_1.fasta</t>
  </si>
  <si>
    <t>Hans_1_15_1.fasta</t>
  </si>
  <si>
    <t>Hans_1_16_1.fasta</t>
  </si>
  <si>
    <t>Hans_1_16_2.fasta</t>
  </si>
  <si>
    <t>Hans_1_17_1.fasta</t>
  </si>
  <si>
    <t>Hans_1_17_2.fasta</t>
  </si>
  <si>
    <t>Hans_1_18_1.fasta</t>
  </si>
  <si>
    <t>Hans_1_18_2.fasta</t>
  </si>
  <si>
    <t>Hans_1_18_3.fasta</t>
  </si>
  <si>
    <t>Hans_1_18_4.fasta</t>
  </si>
  <si>
    <t>Hans_1_18_5.fasta</t>
  </si>
  <si>
    <t>Hans_1_19_1.fasta</t>
  </si>
  <si>
    <t>Hans_1_19_2.fasta</t>
  </si>
  <si>
    <t>Hans_1_19_3.fasta</t>
  </si>
  <si>
    <t>Hans_1_19_4.fasta</t>
  </si>
  <si>
    <t>Hans_1_19_5.fasta</t>
  </si>
  <si>
    <t>Hans_1_20_1.fasta</t>
  </si>
  <si>
    <t>Hans_1_20_2.fasta</t>
  </si>
  <si>
    <t>Hans_1_20_3.fasta</t>
  </si>
  <si>
    <t>Hans_1_20_4.fasta</t>
  </si>
  <si>
    <t>Hans_1_20_5.fasta</t>
  </si>
  <si>
    <t>Hans_1_21_1.fasta</t>
  </si>
  <si>
    <t>Hans_1_21_2.fasta</t>
  </si>
  <si>
    <t>Hans_1_21_3.fasta</t>
  </si>
  <si>
    <t>Hans_1_21_4.fasta</t>
  </si>
  <si>
    <t>Hans_1_21_5.fasta</t>
  </si>
  <si>
    <t>Hans_1_2_1.fasta</t>
  </si>
  <si>
    <t>Hans_1_22_1.fasta</t>
  </si>
  <si>
    <t>Hans_1_22_2.fasta</t>
  </si>
  <si>
    <t>Hans_1_22_3.fasta</t>
  </si>
  <si>
    <t>Hans_1_22_4.fasta</t>
  </si>
  <si>
    <t>Hans_1_22_5.fasta</t>
  </si>
  <si>
    <t>Hans_1_23_1.fasta</t>
  </si>
  <si>
    <t>Hans_1_23_2.fasta</t>
  </si>
  <si>
    <t>Hans_1_23_3.fasta</t>
  </si>
  <si>
    <t>Hans_1_23_4.fasta</t>
  </si>
  <si>
    <t>Hans_1_23_5.fasta</t>
  </si>
  <si>
    <t>Hans_1_24_1.fasta</t>
  </si>
  <si>
    <t>Hans_1_24_2.fasta</t>
  </si>
  <si>
    <t>Hans_1_24_3.fasta</t>
  </si>
  <si>
    <t>Hans_1_24_4.fasta</t>
  </si>
  <si>
    <t>Hans_1_24_5.fasta</t>
  </si>
  <si>
    <t>Hans_1_25_1.fasta</t>
  </si>
  <si>
    <t>Hans_1_25_2.fasta</t>
  </si>
  <si>
    <t>Hans_1_25_3.fasta</t>
  </si>
  <si>
    <t>Hans_1_25_4.fasta</t>
  </si>
  <si>
    <t>Hans_1_25_5.fasta</t>
  </si>
  <si>
    <t>Hans_1_26_1.fasta</t>
  </si>
  <si>
    <t>Hans_1_26_2.fasta</t>
  </si>
  <si>
    <t>Hans_1_26_3.fasta</t>
  </si>
  <si>
    <t>Hans_1_26_4.fasta</t>
  </si>
  <si>
    <t>Hans_1_26_5.fasta</t>
  </si>
  <si>
    <t>Hans_1_27_1.fasta</t>
  </si>
  <si>
    <t>Hans_1_27_2.fasta</t>
  </si>
  <si>
    <t>Hans_1_27_3.fasta</t>
  </si>
  <si>
    <t>Hans_1_27_4.fasta</t>
  </si>
  <si>
    <t>Hans_1_27_5.fasta</t>
  </si>
  <si>
    <t>Hans_1_28_1.fasta</t>
  </si>
  <si>
    <t>Hans_1_28_2.fasta</t>
  </si>
  <si>
    <t>Hans_1_28_3.fasta</t>
  </si>
  <si>
    <t>Hans_1_28_4.fasta</t>
  </si>
  <si>
    <t>Hans_1_28_5.fasta</t>
  </si>
  <si>
    <t>Hans_1_29_1.fasta</t>
  </si>
  <si>
    <t>Hans_1_30_1.fasta</t>
  </si>
  <si>
    <t>Hans_1_30_2.fasta</t>
  </si>
  <si>
    <t>Hans_1_30_3.fasta</t>
  </si>
  <si>
    <t>Hans_1_30_4.fasta</t>
  </si>
  <si>
    <t>Hans_1_30_5.fasta</t>
  </si>
  <si>
    <t>Hans_1_30_6.fasta</t>
  </si>
  <si>
    <t>Hans_1_3_1.fasta</t>
  </si>
  <si>
    <t>Hans_1_3_2.fasta</t>
  </si>
  <si>
    <t>Hans_1_3_3.fasta</t>
  </si>
  <si>
    <t>Hans_1_3_4.fasta</t>
  </si>
  <si>
    <t>Hans_1_3_5.fasta</t>
  </si>
  <si>
    <t>Hans_1_4_1.fasta</t>
  </si>
  <si>
    <t>Hans_1_4_2.fasta</t>
  </si>
  <si>
    <t>Hans_1_4_3.fasta</t>
  </si>
  <si>
    <t>Hans_1_4_4.fasta</t>
  </si>
  <si>
    <t>Hans_1_5_1.fasta</t>
  </si>
  <si>
    <t>Hans_1_5_2.fasta</t>
  </si>
  <si>
    <t>Hans_1_5_3.fasta</t>
  </si>
  <si>
    <t>Hans_1_5_4.fasta</t>
  </si>
  <si>
    <t>Hans_1_5_5.fasta</t>
  </si>
  <si>
    <t>Hans_1_6_1.fasta</t>
  </si>
  <si>
    <t>Hans_1_6_2.fasta</t>
  </si>
  <si>
    <t>Hans_1_6_3.fasta</t>
  </si>
  <si>
    <t>Hans_1_6_4.fasta</t>
  </si>
  <si>
    <t>Hans_1_6_5.fasta</t>
  </si>
  <si>
    <t>Hans_1_7_1.fasta</t>
  </si>
  <si>
    <t>Hans_1_7_2.fasta</t>
  </si>
  <si>
    <t>Hans_1_7_4.fasta</t>
  </si>
  <si>
    <t>Hans_1_7_5.fasta</t>
  </si>
  <si>
    <t>Hans_1_8_1.fasta</t>
  </si>
  <si>
    <t>Hans_1_8_2.fasta</t>
  </si>
  <si>
    <t>Hans_1_8_3.fasta</t>
  </si>
  <si>
    <t>Hans_1_8_4.fasta</t>
  </si>
  <si>
    <t>Hans_1_8_5.fasta</t>
  </si>
  <si>
    <t>Hans_1_9_1.fasta</t>
  </si>
  <si>
    <t>Hans_1_9_2.fasta</t>
  </si>
  <si>
    <t>Hans_1_9_3.fasta</t>
  </si>
  <si>
    <t>Hans_1_9_4.fasta</t>
  </si>
  <si>
    <t>Hans_1_9_5.fasta</t>
  </si>
  <si>
    <t>Hans_2_11_1.fasta</t>
  </si>
  <si>
    <t>Hans_2_11_2.fasta</t>
  </si>
  <si>
    <t>Hans_2_11_3.fasta</t>
  </si>
  <si>
    <t>Hans_2_11_4.fasta</t>
  </si>
  <si>
    <t>Hans_2_11_5.fasta</t>
  </si>
  <si>
    <t>Hans_2_12_1.fasta</t>
  </si>
  <si>
    <t>Hans_2_12_2.fasta</t>
  </si>
  <si>
    <t>Hans_2_12_3.fasta</t>
  </si>
  <si>
    <t>Hans_2_12_4.fasta</t>
  </si>
  <si>
    <t>Hans_2_12_5.fasta</t>
  </si>
  <si>
    <t>Hans_2_13_1.fasta</t>
  </si>
  <si>
    <t>Hans_2_13_2.fasta</t>
  </si>
  <si>
    <t>Hans_2_13_3.fasta</t>
  </si>
  <si>
    <t>Hans_2_13_4.fasta</t>
  </si>
  <si>
    <t>Hans_2_13_5.fasta</t>
  </si>
  <si>
    <t>Hans_2_14_1.fasta</t>
  </si>
  <si>
    <t>Hans_2_14_2.fasta</t>
  </si>
  <si>
    <t>Hans_2_14_3.fasta</t>
  </si>
  <si>
    <t>Hans_2_14_4.fasta</t>
  </si>
  <si>
    <t>Hans_2_14_5.fasta</t>
  </si>
  <si>
    <t>Hans_2_15_1.fasta</t>
  </si>
  <si>
    <t>Hans_2_15_2.fasta</t>
  </si>
  <si>
    <t>Hans_2_15_3.fasta</t>
  </si>
  <si>
    <t>Hans_2_15_4.fasta</t>
  </si>
  <si>
    <t>Hans_2_15_5.fasta</t>
  </si>
  <si>
    <t>Hans_2_16_1.fasta</t>
  </si>
  <si>
    <t>Hans_2_16_2.fasta</t>
  </si>
  <si>
    <t>Hans_2_16_3.fasta</t>
  </si>
  <si>
    <t>Hans_2_16_4.fasta</t>
  </si>
  <si>
    <t>Hans_2_16_5.fasta</t>
  </si>
  <si>
    <t>Hans_2_17_1.fasta</t>
  </si>
  <si>
    <t>Hans_2_17_2.fasta</t>
  </si>
  <si>
    <t>Hans_2_17_3.fasta</t>
  </si>
  <si>
    <t>Hans_2_17_4.fasta</t>
  </si>
  <si>
    <t>Hans_2_17_5.fasta</t>
  </si>
  <si>
    <t>Hans_2_18_1.fasta</t>
  </si>
  <si>
    <t>Hans_2_19_1.fasta</t>
  </si>
  <si>
    <t>Hans_2_19_2.fasta</t>
  </si>
  <si>
    <t>Hans_2_19_3.fasta</t>
  </si>
  <si>
    <t>Hans_2_19_4.fasta</t>
  </si>
  <si>
    <t>Hans_2_19_5.fasta</t>
  </si>
  <si>
    <t>Hans_2_20_1.fasta</t>
  </si>
  <si>
    <t>Hans_2_20_2.fasta</t>
  </si>
  <si>
    <t>Hans_2_20_3.fasta</t>
  </si>
  <si>
    <t>Hans_2_21_1.fasta</t>
  </si>
  <si>
    <t>Hans_2_21_2.fasta</t>
  </si>
  <si>
    <t>Hans_2_21_3.fasta</t>
  </si>
  <si>
    <t>Hans_2_21_4.fasta</t>
  </si>
  <si>
    <t>Hans_2_21_5.fasta</t>
  </si>
  <si>
    <t>Hans_2_22_1.fasta</t>
  </si>
  <si>
    <t>Hans_2_22_2.fasta</t>
  </si>
  <si>
    <t>Hans_2_22_3.fasta</t>
  </si>
  <si>
    <t>Hans_2_22_4.fasta</t>
  </si>
  <si>
    <t>Hans_2_22_5.fasta</t>
  </si>
  <si>
    <t>Hans_2_23_1.fasta</t>
  </si>
  <si>
    <t>Hans_2_23_2.fasta</t>
  </si>
  <si>
    <t>Hans_2_23_3.fasta</t>
  </si>
  <si>
    <t>Hans_2_23_4.fasta</t>
  </si>
  <si>
    <t>Hans_2_23_5.fasta</t>
  </si>
  <si>
    <t>Hans_2_24_1.fasta</t>
  </si>
  <si>
    <t>Hans_2_25_1.fasta</t>
  </si>
  <si>
    <t>Hans_2_25_2.fasta</t>
  </si>
  <si>
    <t>Hans_2_25_3.fasta</t>
  </si>
  <si>
    <t>Hans_2_25_4.fasta</t>
  </si>
  <si>
    <t>Hans_2_26_1.fasta</t>
  </si>
  <si>
    <t>Hans_2_26_2.fasta</t>
  </si>
  <si>
    <t>Hans_2_27_1.fasta</t>
  </si>
  <si>
    <t>Hans_2_27_2.fasta</t>
  </si>
  <si>
    <t>Hans_2_27_3.fasta</t>
  </si>
  <si>
    <t>Hans_2_28_1.fasta</t>
  </si>
  <si>
    <t>Hans_2_29_1.fasta</t>
  </si>
  <si>
    <t>Hans_3_14_1.fasta</t>
  </si>
  <si>
    <t>Hans_3_15_1.fasta</t>
  </si>
  <si>
    <t>Hans_3_15_2.fasta</t>
  </si>
  <si>
    <t>Hans_3_16_1.fasta</t>
  </si>
  <si>
    <t>Hans_3_17_1.fasta</t>
  </si>
  <si>
    <t>Hans_3_18_1.fasta</t>
  </si>
  <si>
    <t>Hans_3_18_2.fasta</t>
  </si>
  <si>
    <t>Hans_3_19_1.fasta</t>
  </si>
  <si>
    <t>Hans_3_19_2.fasta</t>
  </si>
  <si>
    <t>Hans_3_19_3.fasta</t>
  </si>
  <si>
    <t>Hans_3_19_4.fasta</t>
  </si>
  <si>
    <t>Hans_3_19_5.fasta</t>
  </si>
  <si>
    <t>Hans_3_20_1.fasta</t>
  </si>
  <si>
    <t>Hans_3_20_2.fasta</t>
  </si>
  <si>
    <t>Hans_3_20_3.fasta</t>
  </si>
  <si>
    <t>Hans_3_20_4.fasta</t>
  </si>
  <si>
    <t>Hans_3_21_1.fasta</t>
  </si>
  <si>
    <t>Hans_3_21_2.fasta</t>
  </si>
  <si>
    <t>Hans_3_21_3.fasta</t>
  </si>
  <si>
    <t>Hans_3_21_4.fasta</t>
  </si>
  <si>
    <t>Hans_3_21_5.fasta</t>
  </si>
  <si>
    <t>Hans_3_22_1.fasta</t>
  </si>
  <si>
    <t>Hans_3_22_2.fasta</t>
  </si>
  <si>
    <t>Hans_3_22_3.fasta</t>
  </si>
  <si>
    <t>Hans_3_22_4.fasta</t>
  </si>
  <si>
    <t>Hans_3_22_5.fasta</t>
  </si>
  <si>
    <t>Hans_3_23_1.fasta</t>
  </si>
  <si>
    <t>Hans_3_23_2.fasta</t>
  </si>
  <si>
    <t>Hans_3_23_3.fasta</t>
  </si>
  <si>
    <t>Hans_3_23_4.fasta</t>
  </si>
  <si>
    <t>Hans_3_23_5.fasta</t>
  </si>
  <si>
    <t>Hans_3_24_1.fasta</t>
  </si>
  <si>
    <t>Hans_3_25_1.fasta</t>
  </si>
  <si>
    <t>Hans_3_25_2.fasta</t>
  </si>
  <si>
    <t>Hans_3_25_3.fasta</t>
  </si>
  <si>
    <t>Hans_3_25_4.fasta</t>
  </si>
  <si>
    <t>Hans_3_25_5.fasta</t>
  </si>
  <si>
    <t>Hans_3_26_1.fasta</t>
  </si>
  <si>
    <t>Hans_3_26_2.fasta</t>
  </si>
  <si>
    <t>Hans_3_26_3.fasta</t>
  </si>
  <si>
    <t>Hans_3_26_4.fasta</t>
  </si>
  <si>
    <t>Hans_3_26_5.fasta</t>
  </si>
  <si>
    <t>Hans_3_27_1.fasta</t>
  </si>
  <si>
    <t>Hans_3_27_2.fasta</t>
  </si>
  <si>
    <t>Hans_3_27_3.fasta</t>
  </si>
  <si>
    <t>Hans_3_27_4.fasta</t>
  </si>
  <si>
    <t>Hans_3_27_5.fasta</t>
  </si>
  <si>
    <t>Hans_3_28_1.fasta</t>
  </si>
  <si>
    <t>Hans_3_28_2.fasta</t>
  </si>
  <si>
    <t>Hans_3_28_3.fasta</t>
  </si>
  <si>
    <t>Hans_3_28_4.fasta</t>
  </si>
  <si>
    <t>Hans_3_28_5.fasta</t>
  </si>
  <si>
    <t>Hans_3_29_1.fasta</t>
  </si>
  <si>
    <t>Hans_3_29_2.fasta</t>
  </si>
  <si>
    <t>Hans_3_29_3.fasta</t>
  </si>
  <si>
    <t>Hans_3_29_4.fasta</t>
  </si>
  <si>
    <t>Hans_3_29_5.fasta</t>
  </si>
  <si>
    <t>Hans_3_30_1.fasta</t>
  </si>
  <si>
    <t>Hans_3_30_2.fasta</t>
  </si>
  <si>
    <t>Hans_3_30_3.fasta</t>
  </si>
  <si>
    <t>Hans_3_30_4.fasta</t>
  </si>
  <si>
    <t>Hans_3_30_5.fasta</t>
  </si>
  <si>
    <t>Hans_3_31_1.fasta</t>
  </si>
  <si>
    <t>Hans_3_31_2.fasta</t>
  </si>
  <si>
    <t>Hans_3_31_3.fasta</t>
  </si>
  <si>
    <t>Hans_3_31_4.fasta</t>
  </si>
  <si>
    <t>Hans_3_31_5.fasta</t>
  </si>
  <si>
    <t>Hans_3_32_1.fasta</t>
  </si>
  <si>
    <t>Hans_3_32_2.fasta</t>
  </si>
  <si>
    <t>Hans_3_32_3.fasta</t>
  </si>
  <si>
    <t>Hans_3_32_4.fasta</t>
  </si>
  <si>
    <t>Hans_3_32_5.fasta</t>
  </si>
  <si>
    <t>Hans_3_33_1.fasta</t>
  </si>
  <si>
    <t>Hans_3_33_2.fasta</t>
  </si>
  <si>
    <t>Hans_3_33_3.fasta</t>
  </si>
  <si>
    <t>Hans_3_33_4.fasta</t>
  </si>
  <si>
    <t>Hans_3_33_5.fasta</t>
  </si>
  <si>
    <t>Hans_3_34_1.fasta</t>
  </si>
  <si>
    <t>Hans_3_34_2.fasta</t>
  </si>
  <si>
    <t>Hans_3_34_3.fasta</t>
  </si>
  <si>
    <t>Hans_3_34_4.fasta</t>
  </si>
  <si>
    <t>Hans_3_34_5.fasta</t>
  </si>
  <si>
    <t>Hans_3_35_1.fasta</t>
  </si>
  <si>
    <t>Hans_3_35_2.fasta</t>
  </si>
  <si>
    <t>Hans_M_4_1.fasta</t>
  </si>
  <si>
    <t>Hans_M_4_2.fasta</t>
  </si>
  <si>
    <t>Hans_M_5_1.fasta</t>
  </si>
  <si>
    <t>Hans_M_5_2.fasta</t>
  </si>
  <si>
    <t>Hans_M_6_1.fasta</t>
  </si>
  <si>
    <t>Hans_M_6_2.fasta</t>
  </si>
  <si>
    <t>AA</t>
  </si>
  <si>
    <t>Hans.1.10.1</t>
  </si>
  <si>
    <t>Hans.1.10.2</t>
  </si>
  <si>
    <t>Hans.1.10.3</t>
  </si>
  <si>
    <t>Hans.1.10.4</t>
  </si>
  <si>
    <t>Hans.1.10.5</t>
  </si>
  <si>
    <t>Hans.1.11.1</t>
  </si>
  <si>
    <t>Hans.1.1.1</t>
  </si>
  <si>
    <t>Hans.1.12.1</t>
  </si>
  <si>
    <t>Hans.1.12.2</t>
  </si>
  <si>
    <t>Hans.1.12.3</t>
  </si>
  <si>
    <t>Hans.1.13.1</t>
  </si>
  <si>
    <t>Hans.1.14.1</t>
  </si>
  <si>
    <t>Hans.1.15.1</t>
  </si>
  <si>
    <t>Hans.1.16.1</t>
  </si>
  <si>
    <t>Hans.1.16.2</t>
  </si>
  <si>
    <t>Hans.1.17.1</t>
  </si>
  <si>
    <t>Hans.1.17.2</t>
  </si>
  <si>
    <t>Hans.1.18.1</t>
  </si>
  <si>
    <t>Hans.1.18.2</t>
  </si>
  <si>
    <t>Hans.1.18.3</t>
  </si>
  <si>
    <t>Hans.1.18.4</t>
  </si>
  <si>
    <t>Hans.1.18.5</t>
  </si>
  <si>
    <t>Hans.1.19.1</t>
  </si>
  <si>
    <t>Hans.1.19.2</t>
  </si>
  <si>
    <t>Hans.1.19.3</t>
  </si>
  <si>
    <t>Hans.1.19.4</t>
  </si>
  <si>
    <t>Hans.1.19.5</t>
  </si>
  <si>
    <t>Hans.1.20.1</t>
  </si>
  <si>
    <t>Hans.1.20.2</t>
  </si>
  <si>
    <t>Hans.1.20.3</t>
  </si>
  <si>
    <t>Hans.1.20.4</t>
  </si>
  <si>
    <t>Hans.1.20.5</t>
  </si>
  <si>
    <t>Hans.1.21.1</t>
  </si>
  <si>
    <t>Hans.1.21.2</t>
  </si>
  <si>
    <t>Hans.1.21.3</t>
  </si>
  <si>
    <t>Hans.1.21.4</t>
  </si>
  <si>
    <t>Hans.1.21.5</t>
  </si>
  <si>
    <t>Hans.1.2.1</t>
  </si>
  <si>
    <t>Hans.1.22.1</t>
  </si>
  <si>
    <t>Hans.1.22.2</t>
  </si>
  <si>
    <t>Hans.1.22.3</t>
  </si>
  <si>
    <t>Hans.1.22.4</t>
  </si>
  <si>
    <t>Hans.1.22.5</t>
  </si>
  <si>
    <t>Hans.1.23.1</t>
  </si>
  <si>
    <t>Hans.1.23.2</t>
  </si>
  <si>
    <t>Hans.1.23.3</t>
  </si>
  <si>
    <t>Hans.1.23.4</t>
  </si>
  <si>
    <t>Hans.1.23.5</t>
  </si>
  <si>
    <t>Hans.1.24.1</t>
  </si>
  <si>
    <t>Hans.1.24.2</t>
  </si>
  <si>
    <t>Hans.1.24.3</t>
  </si>
  <si>
    <t>Hans.1.24.4</t>
  </si>
  <si>
    <t>Hans.1.24.5</t>
  </si>
  <si>
    <t>Hans.1.25.1</t>
  </si>
  <si>
    <t>Hans.1.25.2</t>
  </si>
  <si>
    <t>Hans.1.25.3</t>
  </si>
  <si>
    <t>Hans.1.25.4</t>
  </si>
  <si>
    <t>Hans.1.25.5</t>
  </si>
  <si>
    <t>Hans.1.26.1</t>
  </si>
  <si>
    <t>Hans.1.26.2</t>
  </si>
  <si>
    <t>Hans.1.26.3</t>
  </si>
  <si>
    <t>Hans.1.26.4</t>
  </si>
  <si>
    <t>Hans.1.26.5</t>
  </si>
  <si>
    <t>Hans.1.27.1</t>
  </si>
  <si>
    <t>Hans.1.27.2</t>
  </si>
  <si>
    <t>Hans.1.27.3</t>
  </si>
  <si>
    <t>Hans.1.27.4</t>
  </si>
  <si>
    <t>Hans.1.27.5</t>
  </si>
  <si>
    <t>Hans.1.28.1</t>
  </si>
  <si>
    <t>Hans.1.28.2</t>
  </si>
  <si>
    <t>Hans.1.28.3</t>
  </si>
  <si>
    <t>Hans.1.28.4</t>
  </si>
  <si>
    <t>Hans.1.28.5</t>
  </si>
  <si>
    <t>Hans.1.29.1</t>
  </si>
  <si>
    <t>Hans.1.30.1</t>
  </si>
  <si>
    <t>Hans.1.30.2</t>
  </si>
  <si>
    <t>Hans.1.30.3</t>
  </si>
  <si>
    <t>Hans.1.30.4</t>
  </si>
  <si>
    <t>Hans.1.30.5</t>
  </si>
  <si>
    <t>Hans.1.30.6</t>
  </si>
  <si>
    <t>Hans.1.3.1</t>
  </si>
  <si>
    <t>Hans.1.3.2</t>
  </si>
  <si>
    <t>Hans.1.3.3</t>
  </si>
  <si>
    <t>Hans.1.3.4</t>
  </si>
  <si>
    <t>Hans.1.3.5</t>
  </si>
  <si>
    <t>Hans.1.4.1</t>
  </si>
  <si>
    <t>Hans.1.4.2</t>
  </si>
  <si>
    <t>Hans.1.4.3</t>
  </si>
  <si>
    <t>Hans.1.4.4</t>
  </si>
  <si>
    <t>Hans.1.5.1</t>
  </si>
  <si>
    <t>Hans.1.5.2</t>
  </si>
  <si>
    <t>Hans.1.5.3</t>
  </si>
  <si>
    <t>Hans.1.5.4</t>
  </si>
  <si>
    <t>Hans.1.5.5</t>
  </si>
  <si>
    <t>Hans.1.6.1</t>
  </si>
  <si>
    <t>Hans.1.6.2</t>
  </si>
  <si>
    <t>Hans.1.6.3</t>
  </si>
  <si>
    <t>Hans.1.6.4</t>
  </si>
  <si>
    <t>Hans.1.6.5</t>
  </si>
  <si>
    <t>Hans.1.7.1</t>
  </si>
  <si>
    <t>Hans.1.7.2</t>
  </si>
  <si>
    <t>Hans.1.7.4</t>
  </si>
  <si>
    <t>Hans.1.7.5</t>
  </si>
  <si>
    <t>Hans.1.8.1</t>
  </si>
  <si>
    <t>Hans.1.8.2</t>
  </si>
  <si>
    <t>Hans.1.8.3</t>
  </si>
  <si>
    <t>Hans.1.8.4</t>
  </si>
  <si>
    <t>Hans.1.8.5</t>
  </si>
  <si>
    <t>Hans.1.9.1</t>
  </si>
  <si>
    <t>Hans.1.9.2</t>
  </si>
  <si>
    <t>Hans.1.9.3</t>
  </si>
  <si>
    <t>Hans.1.9.4</t>
  </si>
  <si>
    <t>Hans.1.9.5</t>
  </si>
  <si>
    <t>Hans.2.11.1</t>
  </si>
  <si>
    <t>Hans.2.11.2</t>
  </si>
  <si>
    <t>Hans.2.11.3</t>
  </si>
  <si>
    <t>Hans.2.11.4</t>
  </si>
  <si>
    <t>Hans.2.11.5</t>
  </si>
  <si>
    <t>Hans.2.12.1</t>
  </si>
  <si>
    <t>Hans.2.12.2</t>
  </si>
  <si>
    <t>Hans.2.12.3</t>
  </si>
  <si>
    <t>Hans.2.12.4</t>
  </si>
  <si>
    <t>Hans.2.12.5</t>
  </si>
  <si>
    <t>Hans.2.13.1</t>
  </si>
  <si>
    <t>Hans.2.13.2</t>
  </si>
  <si>
    <t>Hans.2.13.3</t>
  </si>
  <si>
    <t>Hans.2.13.4</t>
  </si>
  <si>
    <t>Hans.2.13.5</t>
  </si>
  <si>
    <t>Hans.2.14.1</t>
  </si>
  <si>
    <t>Hans.2.14.2</t>
  </si>
  <si>
    <t>Hans.2.14.3</t>
  </si>
  <si>
    <t>Hans.2.14.4</t>
  </si>
  <si>
    <t>Hans.2.14.5</t>
  </si>
  <si>
    <t>Hans.2.15.1</t>
  </si>
  <si>
    <t>Hans.2.15.2</t>
  </si>
  <si>
    <t>Hans.2.15.3</t>
  </si>
  <si>
    <t>Hans.2.15.4</t>
  </si>
  <si>
    <t>Hans.2.15.5</t>
  </si>
  <si>
    <t>Hans.2.16.1</t>
  </si>
  <si>
    <t>Hans.2.16.2</t>
  </si>
  <si>
    <t>Hans.2.16.3</t>
  </si>
  <si>
    <t>Hans.2.16.4</t>
  </si>
  <si>
    <t>Hans.2.16.5</t>
  </si>
  <si>
    <t>Hans.2.17.1</t>
  </si>
  <si>
    <t>Hans.2.17.2</t>
  </si>
  <si>
    <t>Hans.2.17.3</t>
  </si>
  <si>
    <t>Hans.2.17.4</t>
  </si>
  <si>
    <t>Hans.2.17.5</t>
  </si>
  <si>
    <t>Hans.2.18.1</t>
  </si>
  <si>
    <t>Hans.2.19.1</t>
  </si>
  <si>
    <t>Hans.2.19.2</t>
  </si>
  <si>
    <t>Hans.2.19.3</t>
  </si>
  <si>
    <t>Hans.2.19.4</t>
  </si>
  <si>
    <t>Hans.2.19.5</t>
  </si>
  <si>
    <t>Hans.2.20.1</t>
  </si>
  <si>
    <t>Hans.2.20.2</t>
  </si>
  <si>
    <t>Hans.2.20.3</t>
  </si>
  <si>
    <t>Hans.2.21.1</t>
  </si>
  <si>
    <t>Hans.2.21.2</t>
  </si>
  <si>
    <t>Hans.2.21.3</t>
  </si>
  <si>
    <t>Hans.2.21.4</t>
  </si>
  <si>
    <t>Hans.2.21.5</t>
  </si>
  <si>
    <t>Hans.2.22.1</t>
  </si>
  <si>
    <t>Hans.2.22.2</t>
  </si>
  <si>
    <t>Hans.2.22.3</t>
  </si>
  <si>
    <t>Hans.2.22.4</t>
  </si>
  <si>
    <t>Hans.2.22.5</t>
  </si>
  <si>
    <t>Hans.2.23.1</t>
  </si>
  <si>
    <t>Hans.2.23.2</t>
  </si>
  <si>
    <t>Hans.2.23.3</t>
  </si>
  <si>
    <t>Hans.2.23.4</t>
  </si>
  <si>
    <t>Hans.2.23.5</t>
  </si>
  <si>
    <t>Hans.2.24.1</t>
  </si>
  <si>
    <t>Hans.2.25.1</t>
  </si>
  <si>
    <t>Hans.2.25.2</t>
  </si>
  <si>
    <t>Hans.2.25.3</t>
  </si>
  <si>
    <t>Hans.2.25.4</t>
  </si>
  <si>
    <t>Hans.2.26.1</t>
  </si>
  <si>
    <t>Hans.2.26.2</t>
  </si>
  <si>
    <t>Hans.2.27.1</t>
  </si>
  <si>
    <t>Hans.2.27.2</t>
  </si>
  <si>
    <t>Hans.2.27.3</t>
  </si>
  <si>
    <t>Hans.2.28.1</t>
  </si>
  <si>
    <t>Hans.2.29.1</t>
  </si>
  <si>
    <t>Hans.3.14.1</t>
  </si>
  <si>
    <t>Hans.3.15.1</t>
  </si>
  <si>
    <t>Hans.3.15.2</t>
  </si>
  <si>
    <t>Hans.3.16.1</t>
  </si>
  <si>
    <t>Hans.3.17.1</t>
  </si>
  <si>
    <t>Hans.3.18.1</t>
  </si>
  <si>
    <t>Hans.3.18.2</t>
  </si>
  <si>
    <t>Hans.3.19.1</t>
  </si>
  <si>
    <t>Hans.3.19.2</t>
  </si>
  <si>
    <t>Hans.3.19.3</t>
  </si>
  <si>
    <t>Hans.3.19.4</t>
  </si>
  <si>
    <t>Hans.3.19.5</t>
  </si>
  <si>
    <t>Hans.3.20.1</t>
  </si>
  <si>
    <t>Hans.3.20.2</t>
  </si>
  <si>
    <t>Hans.3.20.3</t>
  </si>
  <si>
    <t>Hans.3.20.4</t>
  </si>
  <si>
    <t>Hans.3.21.1</t>
  </si>
  <si>
    <t>Hans.3.21.2</t>
  </si>
  <si>
    <t>Hans.3.21.3</t>
  </si>
  <si>
    <t>Hans.3.21.4</t>
  </si>
  <si>
    <t>Hans.3.21.5</t>
  </si>
  <si>
    <t>Hans.3.22.1</t>
  </si>
  <si>
    <t>Hans.3.22.2</t>
  </si>
  <si>
    <t>Hans.3.22.3</t>
  </si>
  <si>
    <t>Hans.3.22.4</t>
  </si>
  <si>
    <t>Hans.3.22.5</t>
  </si>
  <si>
    <t>Hans.3.23.1</t>
  </si>
  <si>
    <t>Hans.3.23.2</t>
  </si>
  <si>
    <t>Hans.3.23.3</t>
  </si>
  <si>
    <t>Hans.3.23.4</t>
  </si>
  <si>
    <t>Hans.3.23.5</t>
  </si>
  <si>
    <t>Hans.3.24.1</t>
  </si>
  <si>
    <t>Hans.3.25.1</t>
  </si>
  <si>
    <t>Hans.3.25.2</t>
  </si>
  <si>
    <t>Hans.3.25.3</t>
  </si>
  <si>
    <t>Hans.3.25.4</t>
  </si>
  <si>
    <t>Hans.3.25.5</t>
  </si>
  <si>
    <t>Hans.3.26.1</t>
  </si>
  <si>
    <t>Hans.3.26.2</t>
  </si>
  <si>
    <t>Hans.3.26.3</t>
  </si>
  <si>
    <t>Hans.3.26.4</t>
  </si>
  <si>
    <t>Hans.3.26.5</t>
  </si>
  <si>
    <t>Hans.3.27.1</t>
  </si>
  <si>
    <t>Hans.3.27.2</t>
  </si>
  <si>
    <t>Hans.3.27.3</t>
  </si>
  <si>
    <t>Hans.3.27.4</t>
  </si>
  <si>
    <t>Hans.3.27.5</t>
  </si>
  <si>
    <t>Hans.3.28.1</t>
  </si>
  <si>
    <t>Hans.3.28.2</t>
  </si>
  <si>
    <t>Hans.3.28.3</t>
  </si>
  <si>
    <t>Hans.3.28.4</t>
  </si>
  <si>
    <t>Hans.3.28.5</t>
  </si>
  <si>
    <t>Hans.3.29.1</t>
  </si>
  <si>
    <t>Hans.3.29.2</t>
  </si>
  <si>
    <t>Hans.3.29.3</t>
  </si>
  <si>
    <t>Hans.3.29.4</t>
  </si>
  <si>
    <t>Hans.3.29.5</t>
  </si>
  <si>
    <t>Hans.3.30.1</t>
  </si>
  <si>
    <t>Hans.3.30.2</t>
  </si>
  <si>
    <t>Hans.3.30.3</t>
  </si>
  <si>
    <t>Hans.3.30.4</t>
  </si>
  <si>
    <t>Hans.3.30.5</t>
  </si>
  <si>
    <t>Hans.3.31.1</t>
  </si>
  <si>
    <t>Hans.3.31.2</t>
  </si>
  <si>
    <t>Hans.3.31.3</t>
  </si>
  <si>
    <t>Hans.3.31.4</t>
  </si>
  <si>
    <t>Hans.3.31.5</t>
  </si>
  <si>
    <t>Hans.3.32.1</t>
  </si>
  <si>
    <t>Hans.3.32.2</t>
  </si>
  <si>
    <t>Hans.3.32.3</t>
  </si>
  <si>
    <t>Hans.3.32.4</t>
  </si>
  <si>
    <t>Hans.3.32.5</t>
  </si>
  <si>
    <t>Hans.3.33.1</t>
  </si>
  <si>
    <t>Hans.3.33.2</t>
  </si>
  <si>
    <t>Hans.3.33.3</t>
  </si>
  <si>
    <t>Hans.3.33.4</t>
  </si>
  <si>
    <t>Hans.3.33.5</t>
  </si>
  <si>
    <t>Hans.3.34.1</t>
  </si>
  <si>
    <t>Hans.3.34.2</t>
  </si>
  <si>
    <t>Hans.3.34.3</t>
  </si>
  <si>
    <t>Hans.3.34.4</t>
  </si>
  <si>
    <t>Hans.3.34.5</t>
  </si>
  <si>
    <t>Hans.3.35.1</t>
  </si>
  <si>
    <t>Hans.3.35.2</t>
  </si>
  <si>
    <t>Hans.M.4.1</t>
  </si>
  <si>
    <t>Hans.M.4.2</t>
  </si>
  <si>
    <t>Hans.M.5.1</t>
  </si>
  <si>
    <t>Hans.M.5.2</t>
  </si>
  <si>
    <t>Hans.M.6.1</t>
  </si>
  <si>
    <t>Hans.M.6.2</t>
  </si>
  <si>
    <t>Hot Lake Flow-Cell Mat samples</t>
  </si>
  <si>
    <t>Hans Bernstein Book 1 pg 120-121</t>
  </si>
  <si>
    <t>Sample ID</t>
  </si>
  <si>
    <t>Mat depth (mm)</t>
  </si>
  <si>
    <t>date-time sampled</t>
  </si>
  <si>
    <t>process type</t>
  </si>
  <si>
    <t>date cut</t>
  </si>
  <si>
    <t>date processed</t>
  </si>
  <si>
    <t>notes</t>
  </si>
  <si>
    <t>1-1</t>
  </si>
  <si>
    <t>gDNA prep</t>
  </si>
  <si>
    <t>rep1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</si>
  <si>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</si>
  <si>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</si>
  <si>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</si>
  <si>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</si>
  <si>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</si>
  <si>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</si>
  <si>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</si>
  <si>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</si>
  <si>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</si>
  <si>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</si>
  <si>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</si>
  <si>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</si>
  <si>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</si>
  <si>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</si>
  <si>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</si>
  <si>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</si>
  <si>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</si>
  <si>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</si>
  <si>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</si>
  <si>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</si>
  <si>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</si>
  <si>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</si>
  <si>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</si>
  <si>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</si>
  <si>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</si>
  <si>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</si>
  <si>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</si>
  <si>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</si>
  <si>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</si>
  <si>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</si>
  <si>
    <t>rep2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</si>
  <si>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</si>
  <si>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</si>
  <si>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</si>
  <si>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</si>
  <si>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</si>
  <si>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</si>
  <si>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</si>
  <si>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</si>
  <si>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</si>
  <si>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</si>
  <si>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</si>
  <si>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</si>
  <si>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</si>
  <si>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</si>
  <si>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</si>
  <si>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</si>
  <si>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</si>
  <si>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</si>
  <si>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</si>
  <si>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</si>
  <si>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</si>
  <si>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</si>
  <si>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</si>
  <si>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</si>
  <si>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</si>
  <si>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</si>
  <si>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</si>
  <si>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</si>
  <si>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</si>
  <si>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</si>
  <si>
    <t>rep3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</si>
  <si>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</si>
  <si>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</si>
  <si>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</si>
  <si>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</si>
  <si>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</si>
  <si>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</si>
  <si>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</si>
  <si>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</si>
  <si>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</si>
  <si>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</si>
  <si>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</si>
  <si>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</si>
  <si>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</si>
  <si>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</si>
  <si>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</si>
  <si>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</si>
  <si>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</si>
  <si>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</si>
  <si>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</si>
  <si>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</si>
  <si>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</si>
  <si>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</si>
  <si>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</si>
  <si>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</si>
  <si>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</si>
  <si>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</si>
  <si>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</si>
  <si>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</si>
  <si>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</si>
  <si>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</si>
  <si>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</si>
  <si>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</si>
  <si>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</si>
  <si>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</si>
  <si>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</si>
  <si>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</si>
  <si>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HansSampleID</t>
  </si>
  <si>
    <t>MatDepth</t>
  </si>
  <si>
    <t>M-4-</t>
  </si>
  <si>
    <t>M-5-</t>
  </si>
  <si>
    <t>M-6-</t>
  </si>
  <si>
    <t>na</t>
  </si>
  <si>
    <t>Rep</t>
  </si>
  <si>
    <t>R2&lt;0.7</t>
  </si>
  <si>
    <t>rounded to 1 sig fig</t>
  </si>
  <si>
    <t>%Sat</t>
  </si>
  <si>
    <t>%sat</t>
  </si>
  <si>
    <t>Depth(mm)</t>
  </si>
  <si>
    <t>adj_depth (um)</t>
  </si>
  <si>
    <t>slope_rep1</t>
  </si>
  <si>
    <t>slope_rep2</t>
  </si>
  <si>
    <t>slope_rep3</t>
  </si>
  <si>
    <t>slope_rep4</t>
  </si>
  <si>
    <t>AVG</t>
  </si>
  <si>
    <t>stdev</t>
  </si>
  <si>
    <t>Pg (umol/cm^3/sec)</t>
  </si>
  <si>
    <t>SS_rep1</t>
  </si>
  <si>
    <t>SS_rep2</t>
  </si>
  <si>
    <t>SS_rep3</t>
  </si>
  <si>
    <t>SS_rep4</t>
  </si>
  <si>
    <t>conc(umol/L)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</si>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</sst>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3"/>
    <xf numFmtId="0" fontId="4" fillId="0" borderId="0" xfId="3" applyFont="1"/>
    <xf numFmtId="49" fontId="3" fillId="2" borderId="1" xfId="3" applyNumberFormat="1" applyFill="1" applyBorder="1"/>
    <xf numFmtId="0" fontId="3" fillId="2" borderId="1" xfId="3" applyFill="1" applyBorder="1"/>
    <xf numFmtId="164" fontId="3" fillId="2" borderId="1" xfId="3" applyNumberFormat="1" applyFill="1" applyBorder="1"/>
    <xf numFmtId="14" fontId="3" fillId="2" borderId="1" xfId="3" applyNumberFormat="1" applyFill="1" applyBorder="1"/>
    <xf numFmtId="0" fontId="3" fillId="2" borderId="0" xfId="3" applyFill="1"/>
    <xf numFmtId="49" fontId="3" fillId="3" borderId="1" xfId="3" applyNumberFormat="1" applyFill="1" applyBorder="1"/>
    <xf numFmtId="0" fontId="3" fillId="3" borderId="1" xfId="3" applyFill="1" applyBorder="1"/>
    <xf numFmtId="164" fontId="3" fillId="3" borderId="1" xfId="3" applyNumberFormat="1" applyFill="1" applyBorder="1"/>
    <xf numFmtId="14" fontId="3" fillId="3" borderId="1" xfId="3" applyNumberFormat="1" applyFill="1" applyBorder="1"/>
    <xf numFmtId="0" fontId="3" fillId="3" borderId="0" xfId="3" applyFill="1"/>
    <xf numFmtId="49" fontId="3" fillId="4" borderId="1" xfId="3" applyNumberFormat="1" applyFill="1" applyBorder="1"/>
    <xf numFmtId="0" fontId="3" fillId="4" borderId="1" xfId="3" applyFill="1" applyBorder="1"/>
    <xf numFmtId="164" fontId="3" fillId="4" borderId="1" xfId="3" applyNumberFormat="1" applyFill="1" applyBorder="1"/>
    <xf numFmtId="14" fontId="3" fillId="4" borderId="1" xfId="3" applyNumberFormat="1" applyFill="1" applyBorder="1"/>
    <xf numFmtId="0" fontId="3" fillId="4" borderId="0" xfId="3" applyFill="1"/>
    <xf numFmtId="49" fontId="3" fillId="0" borderId="0" xfId="3" applyNumberFormat="1"/>
    <xf numFmtId="49" fontId="4" fillId="0" borderId="0" xfId="3" applyNumberFormat="1" applyFont="1"/>
    <xf numFmtId="49" fontId="0" fillId="0" borderId="0" xfId="0" applyNumberFormat="1"/>
    <xf numFmtId="49" fontId="0" fillId="0" borderId="0" xfId="0" quotePrefix="1" applyNumberFormat="1"/>
    <xf numFmtId="0" fontId="3" fillId="5" borderId="0" xfId="3" applyFill="1"/>
    <xf numFmtId="0" fontId="3" fillId="6" borderId="0" xfId="3" applyFill="1"/>
    <xf numFmtId="0" fontId="3" fillId="7" borderId="0" xfId="3" applyFill="1"/>
    <xf numFmtId="0" fontId="4" fillId="6" borderId="0" xfId="3" applyFont="1" applyFill="1"/>
    <xf numFmtId="0" fontId="4" fillId="7" borderId="0" xfId="3" applyFont="1" applyFill="1"/>
    <xf numFmtId="0" fontId="4" fillId="8" borderId="0" xfId="3" applyFont="1" applyFill="1"/>
    <xf numFmtId="0" fontId="3" fillId="8" borderId="1" xfId="3" applyFill="1" applyBorder="1"/>
    <xf numFmtId="0" fontId="3" fillId="5" borderId="1" xfId="3" applyFill="1" applyBorder="1"/>
    <xf numFmtId="0" fontId="3" fillId="0" borderId="1" xfId="3" applyBorder="1"/>
    <xf numFmtId="0" fontId="3" fillId="6" borderId="1" xfId="3" applyFill="1" applyBorder="1"/>
    <xf numFmtId="0" fontId="3" fillId="7" borderId="1" xfId="3" applyFill="1" applyBorder="1"/>
    <xf numFmtId="0" fontId="3" fillId="9" borderId="1" xfId="3" applyFill="1" applyBorder="1"/>
    <xf numFmtId="0" fontId="3" fillId="0" borderId="1" xfId="3" applyFill="1" applyBorder="1"/>
    <xf numFmtId="0" fontId="5" fillId="5" borderId="1" xfId="3" applyFont="1" applyFill="1" applyBorder="1"/>
    <xf numFmtId="0" fontId="6" fillId="0" borderId="1" xfId="3" applyFont="1" applyFill="1" applyBorder="1"/>
    <xf numFmtId="0" fontId="5" fillId="0" borderId="1" xfId="3" applyFont="1" applyBorder="1"/>
    <xf numFmtId="0" fontId="3" fillId="10" borderId="0" xfId="3" applyFill="1"/>
    <xf numFmtId="0" fontId="4" fillId="10" borderId="0" xfId="3" applyFont="1" applyFill="1"/>
    <xf numFmtId="0" fontId="3" fillId="10" borderId="1" xfId="3" applyFill="1" applyBorder="1"/>
  </cellXfs>
  <cellStyles count="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O2</c:v>
          </c:tx>
          <c:spPr>
            <a:ln w="28575">
              <a:noFill/>
            </a:ln>
          </c:spPr>
          <c:xVal>
            <c:numRef>
              <c:f>Pg!$A$5:$A$30</c:f>
              <c:numCache>
                <c:formatCode>General</c:formatCode>
                <c:ptCount val="2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</c:numCache>
            </c:numRef>
          </c:xVal>
          <c:yVal>
            <c:numRef>
              <c:f>Pg!$Q$5:$Q$32</c:f>
              <c:numCache>
                <c:formatCode>General</c:formatCode>
                <c:ptCount val="28"/>
                <c:pt idx="5">
                  <c:v>94.78294999999998</c:v>
                </c:pt>
                <c:pt idx="6">
                  <c:v>89.32806144251975</c:v>
                </c:pt>
                <c:pt idx="7">
                  <c:v>91.89488666666666</c:v>
                </c:pt>
                <c:pt idx="8">
                  <c:v>100.57554</c:v>
                </c:pt>
                <c:pt idx="9">
                  <c:v>145.4946615528546</c:v>
                </c:pt>
                <c:pt idx="10">
                  <c:v>226.34325</c:v>
                </c:pt>
                <c:pt idx="11">
                  <c:v>374.4161</c:v>
                </c:pt>
                <c:pt idx="12">
                  <c:v>430.3309666666666</c:v>
                </c:pt>
                <c:pt idx="13">
                  <c:v>428.6134666666666</c:v>
                </c:pt>
                <c:pt idx="14">
                  <c:v>424.63775</c:v>
                </c:pt>
                <c:pt idx="15">
                  <c:v>426.1983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71752"/>
        <c:axId val="2125374744"/>
      </c:scatterChart>
      <c:scatterChart>
        <c:scatterStyle val="lineMarker"/>
        <c:varyColors val="0"/>
        <c:ser>
          <c:idx val="0"/>
          <c:order val="0"/>
          <c:tx>
            <c:v>Pg</c:v>
          </c:tx>
          <c:spPr>
            <a:ln w="28575">
              <a:noFill/>
            </a:ln>
          </c:spPr>
          <c:xVal>
            <c:numRef>
              <c:f>Pg!$A$5:$A$24</c:f>
              <c:numCache>
                <c:formatCode>General</c:formatCode>
                <c:ptCount val="2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</c:numCache>
            </c:numRef>
          </c:xVal>
          <c:yVal>
            <c:numRef>
              <c:f>Pg!$H$5:$H$27</c:f>
              <c:numCache>
                <c:formatCode>General</c:formatCode>
                <c:ptCount val="23"/>
                <c:pt idx="5">
                  <c:v>-0.0331666666666667</c:v>
                </c:pt>
                <c:pt idx="6">
                  <c:v>-0.103466666666667</c:v>
                </c:pt>
                <c:pt idx="7">
                  <c:v>-0.282466666666667</c:v>
                </c:pt>
                <c:pt idx="8">
                  <c:v>-0.209366666666667</c:v>
                </c:pt>
                <c:pt idx="9">
                  <c:v>-3.413725</c:v>
                </c:pt>
                <c:pt idx="10">
                  <c:v>-4.8101</c:v>
                </c:pt>
                <c:pt idx="11">
                  <c:v>-3.055166666666667</c:v>
                </c:pt>
                <c:pt idx="12">
                  <c:v>-0.964333333333333</c:v>
                </c:pt>
                <c:pt idx="13">
                  <c:v>-0.2424</c:v>
                </c:pt>
                <c:pt idx="14">
                  <c:v>-0.1269</c:v>
                </c:pt>
                <c:pt idx="15">
                  <c:v>-0.04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81080"/>
        <c:axId val="2125377784"/>
      </c:scatterChart>
      <c:valAx>
        <c:axId val="212537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74744"/>
        <c:crosses val="autoZero"/>
        <c:crossBetween val="midCat"/>
      </c:valAx>
      <c:valAx>
        <c:axId val="212537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71752"/>
        <c:crosses val="autoZero"/>
        <c:crossBetween val="midCat"/>
      </c:valAx>
      <c:valAx>
        <c:axId val="2125377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5381080"/>
        <c:crosses val="max"/>
        <c:crossBetween val="midCat"/>
      </c:valAx>
      <c:valAx>
        <c:axId val="212538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377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aseline="0"/>
              <a:t>Gross Photosynthesis Profile</a:t>
            </a:r>
            <a:endParaRPr lang="en-US" sz="1200"/>
          </a:p>
        </c:rich>
      </c:tx>
      <c:layout>
        <c:manualLayout>
          <c:xMode val="edge"/>
          <c:yMode val="edge"/>
          <c:x val="0.471053368328959"/>
          <c:y val="0.029845071449402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774347698615676"/>
          <c:y val="0.0544371790252034"/>
          <c:w val="0.845457852669915"/>
          <c:h val="0.755075539852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Pg!$K$9:$K$26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0.059271201270094</c:v>
                  </c:pt>
                  <c:pt idx="2">
                    <c:v>0.837270711060646</c:v>
                  </c:pt>
                  <c:pt idx="3">
                    <c:v>0.354528129772519</c:v>
                  </c:pt>
                  <c:pt idx="4">
                    <c:v>0.322640547978706</c:v>
                  </c:pt>
                  <c:pt idx="5">
                    <c:v>4.120135533162104</c:v>
                  </c:pt>
                  <c:pt idx="6">
                    <c:v>12.01928147053308</c:v>
                  </c:pt>
                  <c:pt idx="7">
                    <c:v>0.151026650628292</c:v>
                  </c:pt>
                  <c:pt idx="8">
                    <c:v>0.142113476841572</c:v>
                  </c:pt>
                  <c:pt idx="9">
                    <c:v>0.192299716848465</c:v>
                  </c:pt>
                  <c:pt idx="10">
                    <c:v>0.0103096168696998</c:v>
                  </c:pt>
                  <c:pt idx="11">
                    <c:v>0.0512765472706577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plus>
            <c:minus>
              <c:numRef>
                <c:f>Pg!$K$9:$K$26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0.059271201270094</c:v>
                  </c:pt>
                  <c:pt idx="2">
                    <c:v>0.837270711060646</c:v>
                  </c:pt>
                  <c:pt idx="3">
                    <c:v>0.354528129772519</c:v>
                  </c:pt>
                  <c:pt idx="4">
                    <c:v>0.322640547978706</c:v>
                  </c:pt>
                  <c:pt idx="5">
                    <c:v>4.120135533162104</c:v>
                  </c:pt>
                  <c:pt idx="6">
                    <c:v>12.01928147053308</c:v>
                  </c:pt>
                  <c:pt idx="7">
                    <c:v>0.151026650628292</c:v>
                  </c:pt>
                  <c:pt idx="8">
                    <c:v>0.142113476841572</c:v>
                  </c:pt>
                  <c:pt idx="9">
                    <c:v>0.192299716848465</c:v>
                  </c:pt>
                  <c:pt idx="10">
                    <c:v>0.0103096168696998</c:v>
                  </c:pt>
                  <c:pt idx="11">
                    <c:v>0.0512765472706577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  <a:prstDash val="sysDash"/>
              </a:ln>
            </c:spPr>
          </c:errBars>
          <c:xVal>
            <c:numRef>
              <c:f>Pg!$B$9:$B$27</c:f>
              <c:numCache>
                <c:formatCode>General</c:formatCode>
                <c:ptCount val="19"/>
                <c:pt idx="0">
                  <c:v>-2500.0</c:v>
                </c:pt>
                <c:pt idx="1">
                  <c:v>-2000.0</c:v>
                </c:pt>
                <c:pt idx="2">
                  <c:v>-1500.0</c:v>
                </c:pt>
                <c:pt idx="3">
                  <c:v>-1000.0</c:v>
                </c:pt>
                <c:pt idx="4">
                  <c:v>-500.0</c:v>
                </c:pt>
                <c:pt idx="5">
                  <c:v>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  <c:pt idx="9">
                  <c:v>2000.0</c:v>
                </c:pt>
                <c:pt idx="10">
                  <c:v>2500.0</c:v>
                </c:pt>
                <c:pt idx="11">
                  <c:v>3000.0</c:v>
                </c:pt>
                <c:pt idx="12">
                  <c:v>3500.0</c:v>
                </c:pt>
                <c:pt idx="13">
                  <c:v>4000.0</c:v>
                </c:pt>
                <c:pt idx="14">
                  <c:v>4500.0</c:v>
                </c:pt>
                <c:pt idx="15">
                  <c:v>5000.0</c:v>
                </c:pt>
                <c:pt idx="16">
                  <c:v>5500.0</c:v>
                </c:pt>
                <c:pt idx="17">
                  <c:v>6000.0</c:v>
                </c:pt>
                <c:pt idx="18">
                  <c:v>6500.0</c:v>
                </c:pt>
              </c:numCache>
            </c:numRef>
          </c:xVal>
          <c:yVal>
            <c:numRef>
              <c:f>Pg!$J$9:$J$28</c:f>
              <c:numCache>
                <c:formatCode>General</c:formatCode>
                <c:ptCount val="20"/>
                <c:pt idx="0">
                  <c:v>0.0</c:v>
                </c:pt>
                <c:pt idx="1">
                  <c:v>0.08955</c:v>
                </c:pt>
                <c:pt idx="2">
                  <c:v>0.27936</c:v>
                </c:pt>
                <c:pt idx="3">
                  <c:v>0.76266</c:v>
                </c:pt>
                <c:pt idx="4">
                  <c:v>0.56529</c:v>
                </c:pt>
                <c:pt idx="5">
                  <c:v>9.217057500000001</c:v>
                </c:pt>
                <c:pt idx="6">
                  <c:v>12.98727</c:v>
                </c:pt>
                <c:pt idx="7">
                  <c:v>8.248950000000001</c:v>
                </c:pt>
                <c:pt idx="8">
                  <c:v>2.6037</c:v>
                </c:pt>
                <c:pt idx="9">
                  <c:v>0.65448</c:v>
                </c:pt>
                <c:pt idx="10">
                  <c:v>0.34263</c:v>
                </c:pt>
                <c:pt idx="11">
                  <c:v>0.108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21112"/>
        <c:axId val="2113391176"/>
      </c:scatterChart>
      <c:valAx>
        <c:axId val="2113221112"/>
        <c:scaling>
          <c:orientation val="minMax"/>
          <c:max val="4000.0"/>
          <c:min val="-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391176"/>
        <c:crosses val="autoZero"/>
        <c:crossBetween val="midCat"/>
      </c:valAx>
      <c:valAx>
        <c:axId val="2113391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en-US" baseline="-25000"/>
                  <a:t>g</a:t>
                </a:r>
                <a:r>
                  <a:rPr lang="en-US"/>
                  <a:t> (nmol O</a:t>
                </a:r>
                <a:r>
                  <a:rPr lang="en-US" baseline="-25000"/>
                  <a:t>2</a:t>
                </a:r>
                <a:r>
                  <a:rPr lang="en-US" baseline="0"/>
                  <a:t> cm</a:t>
                </a:r>
                <a:r>
                  <a:rPr lang="en-US" baseline="30000"/>
                  <a:t>-3</a:t>
                </a:r>
                <a:r>
                  <a:rPr lang="en-US" baseline="0"/>
                  <a:t> sec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38911221668818"/>
              <c:y val="0.09669477156063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32211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95251</xdr:colOff>
      <xdr:row>18</xdr:row>
      <xdr:rowOff>13920</xdr:rowOff>
    </xdr:from>
    <xdr:to>
      <xdr:col>26</xdr:col>
      <xdr:colOff>107707</xdr:colOff>
      <xdr:row>28</xdr:row>
      <xdr:rowOff>167877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610965</xdr:colOff>
      <xdr:row>2</xdr:row>
      <xdr:rowOff>24361</xdr:rowOff>
    </xdr:from>
    <xdr:to>
      <xdr:col>26</xdr:col>
      <xdr:colOff>20463</xdr:colOff>
      <xdr:row>19</xdr:row>
      <xdr:rowOff>14836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s469/Library/Caches/TemporaryItems/Outlook%20Temp/LD_shift_results_PMCFBR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g"/>
      <sheetName val="Sheet2"/>
      <sheetName val="Sheet3"/>
    </sheetNames>
    <sheetDataSet>
      <sheetData sheetId="0">
        <row r="5">
          <cell r="A5">
            <v>0</v>
          </cell>
        </row>
        <row r="6">
          <cell r="A6">
            <v>0.5</v>
          </cell>
        </row>
        <row r="7">
          <cell r="A7">
            <v>1</v>
          </cell>
        </row>
        <row r="8">
          <cell r="A8">
            <v>1.5</v>
          </cell>
        </row>
        <row r="9">
          <cell r="A9">
            <v>2</v>
          </cell>
          <cell r="B9">
            <v>-2500</v>
          </cell>
          <cell r="I9">
            <v>0</v>
          </cell>
          <cell r="J9">
            <v>0</v>
          </cell>
        </row>
        <row r="10">
          <cell r="A10">
            <v>2.5</v>
          </cell>
          <cell r="B10">
            <v>-2000</v>
          </cell>
          <cell r="G10">
            <v>-3.3166666666666671E-2</v>
          </cell>
          <cell r="I10">
            <v>8.9550000000000018E-2</v>
          </cell>
          <cell r="J10">
            <v>5.9271201270094061E-2</v>
          </cell>
          <cell r="P10">
            <v>94.782949999999985</v>
          </cell>
        </row>
        <row r="11">
          <cell r="A11">
            <v>3</v>
          </cell>
          <cell r="B11">
            <v>-1500</v>
          </cell>
          <cell r="G11">
            <v>-0.10346666666666665</v>
          </cell>
          <cell r="I11">
            <v>0.27935999999999994</v>
          </cell>
          <cell r="J11">
            <v>0.8372707110606461</v>
          </cell>
          <cell r="P11">
            <v>89.328061442519754</v>
          </cell>
        </row>
        <row r="12">
          <cell r="A12">
            <v>3.5</v>
          </cell>
          <cell r="B12">
            <v>-1000</v>
          </cell>
          <cell r="G12">
            <v>-0.2824666666666667</v>
          </cell>
          <cell r="I12">
            <v>0.76266</v>
          </cell>
          <cell r="J12">
            <v>0.35452812977251896</v>
          </cell>
          <cell r="P12">
            <v>91.894886666666665</v>
          </cell>
        </row>
        <row r="13">
          <cell r="A13">
            <v>4</v>
          </cell>
          <cell r="B13">
            <v>-500</v>
          </cell>
          <cell r="G13">
            <v>-0.2093666666666667</v>
          </cell>
          <cell r="I13">
            <v>0.56529000000000007</v>
          </cell>
          <cell r="J13">
            <v>0.32264054797870634</v>
          </cell>
          <cell r="P13">
            <v>100.57554</v>
          </cell>
        </row>
        <row r="14">
          <cell r="A14">
            <v>4.5</v>
          </cell>
          <cell r="B14">
            <v>0</v>
          </cell>
          <cell r="G14">
            <v>-3.4137250000000003</v>
          </cell>
          <cell r="I14">
            <v>9.217057500000001</v>
          </cell>
          <cell r="J14">
            <v>4.1201355331621041</v>
          </cell>
          <cell r="P14">
            <v>145.49466155285458</v>
          </cell>
        </row>
        <row r="15">
          <cell r="A15">
            <v>5</v>
          </cell>
          <cell r="B15">
            <v>500</v>
          </cell>
          <cell r="G15">
            <v>-4.8101000000000003</v>
          </cell>
          <cell r="I15">
            <v>12.987270000000001</v>
          </cell>
          <cell r="J15">
            <v>12.019281470533082</v>
          </cell>
          <cell r="P15">
            <v>226.34325000000001</v>
          </cell>
        </row>
        <row r="16">
          <cell r="A16">
            <v>5.5</v>
          </cell>
          <cell r="B16">
            <v>1000</v>
          </cell>
          <cell r="G16">
            <v>-3.0551666666666666</v>
          </cell>
          <cell r="I16">
            <v>8.2489500000000007</v>
          </cell>
          <cell r="J16">
            <v>0.15102665062829168</v>
          </cell>
          <cell r="P16">
            <v>374.41609999999997</v>
          </cell>
        </row>
        <row r="17">
          <cell r="A17">
            <v>6</v>
          </cell>
          <cell r="B17">
            <v>1500</v>
          </cell>
          <cell r="G17">
            <v>-0.96433333333333326</v>
          </cell>
          <cell r="I17">
            <v>2.6036999999999999</v>
          </cell>
          <cell r="J17">
            <v>0.14211347684157186</v>
          </cell>
          <cell r="P17">
            <v>430.33096666666665</v>
          </cell>
        </row>
        <row r="18">
          <cell r="A18">
            <v>6.5</v>
          </cell>
          <cell r="B18">
            <v>2000</v>
          </cell>
          <cell r="G18">
            <v>-0.24240000000000003</v>
          </cell>
          <cell r="I18">
            <v>0.65448000000000006</v>
          </cell>
          <cell r="J18">
            <v>0.192299716848465</v>
          </cell>
          <cell r="P18">
            <v>428.61346666666668</v>
          </cell>
        </row>
        <row r="19">
          <cell r="A19">
            <v>7</v>
          </cell>
          <cell r="B19">
            <v>2500</v>
          </cell>
          <cell r="G19">
            <v>-0.12690000000000001</v>
          </cell>
          <cell r="I19">
            <v>0.34263000000000005</v>
          </cell>
          <cell r="J19">
            <v>1.0309616869699841E-2</v>
          </cell>
          <cell r="P19">
            <v>424.63774999999998</v>
          </cell>
        </row>
        <row r="20">
          <cell r="A20">
            <v>7.5</v>
          </cell>
          <cell r="B20">
            <v>3000</v>
          </cell>
          <cell r="G20">
            <v>-0.04</v>
          </cell>
          <cell r="I20">
            <v>0.10800000000000001</v>
          </cell>
          <cell r="J20">
            <v>5.1276547270657696E-2</v>
          </cell>
          <cell r="P20">
            <v>426.19829999999996</v>
          </cell>
        </row>
        <row r="21">
          <cell r="A21">
            <v>8</v>
          </cell>
          <cell r="B21">
            <v>3500</v>
          </cell>
          <cell r="G21" t="e">
            <v>#DIV/0!</v>
          </cell>
          <cell r="I21">
            <v>0</v>
          </cell>
          <cell r="J21" t="e">
            <v>#DIV/0!</v>
          </cell>
        </row>
        <row r="22">
          <cell r="A22">
            <v>8.5</v>
          </cell>
          <cell r="B22">
            <v>4000</v>
          </cell>
          <cell r="G22" t="e">
            <v>#DIV/0!</v>
          </cell>
          <cell r="I22">
            <v>0</v>
          </cell>
          <cell r="J22" t="e">
            <v>#DIV/0!</v>
          </cell>
        </row>
        <row r="23">
          <cell r="A23">
            <v>9</v>
          </cell>
          <cell r="B23">
            <v>4500</v>
          </cell>
          <cell r="G23" t="e">
            <v>#DIV/0!</v>
          </cell>
          <cell r="I23">
            <v>0</v>
          </cell>
          <cell r="J23" t="e">
            <v>#DIV/0!</v>
          </cell>
        </row>
        <row r="24">
          <cell r="A24">
            <v>9.5</v>
          </cell>
          <cell r="B24">
            <v>5000</v>
          </cell>
          <cell r="G24" t="e">
            <v>#DIV/0!</v>
          </cell>
          <cell r="I24">
            <v>0</v>
          </cell>
          <cell r="J24" t="e">
            <v>#DIV/0!</v>
          </cell>
        </row>
        <row r="25">
          <cell r="A25">
            <v>10</v>
          </cell>
          <cell r="B25">
            <v>5500</v>
          </cell>
          <cell r="I25">
            <v>0</v>
          </cell>
          <cell r="J25">
            <v>0</v>
          </cell>
        </row>
        <row r="26">
          <cell r="A26">
            <v>10.5</v>
          </cell>
          <cell r="B26">
            <v>6000</v>
          </cell>
          <cell r="I26">
            <v>0</v>
          </cell>
          <cell r="J26">
            <v>0</v>
          </cell>
        </row>
        <row r="27">
          <cell r="A27">
            <v>11</v>
          </cell>
          <cell r="B27">
            <v>6500</v>
          </cell>
          <cell r="I27">
            <v>0</v>
          </cell>
        </row>
        <row r="28">
          <cell r="A28">
            <v>11.5</v>
          </cell>
          <cell r="I28">
            <v>0</v>
          </cell>
        </row>
        <row r="29">
          <cell r="A29">
            <v>12</v>
          </cell>
        </row>
        <row r="30">
          <cell r="A30">
            <v>12.5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zoomScale="125" zoomScaleNormal="125" zoomScalePageLayoutView="125" workbookViewId="0">
      <selection activeCell="H7" sqref="H7"/>
    </sheetView>
  </sheetViews>
  <sheetFormatPr baseColWidth="10" defaultRowHeight="15" x14ac:dyDescent="0"/>
  <cols>
    <col min="1" max="1" width="18.6640625" customWidth="1"/>
    <col min="2" max="3" width="8.33203125" customWidth="1"/>
    <col min="4" max="4" width="20" customWidth="1"/>
    <col min="5" max="5" width="15.6640625" style="20" customWidth="1"/>
    <col min="6" max="8" width="11" customWidth="1"/>
    <col min="9" max="9" width="16.1640625" customWidth="1"/>
    <col min="10" max="10" width="20" customWidth="1"/>
  </cols>
  <sheetData>
    <row r="1" spans="1:9">
      <c r="A1" t="s">
        <v>0</v>
      </c>
      <c r="B1" t="s">
        <v>1</v>
      </c>
      <c r="C1" t="s">
        <v>2</v>
      </c>
      <c r="D1" t="s">
        <v>4</v>
      </c>
      <c r="E1" s="20" t="s">
        <v>664</v>
      </c>
      <c r="F1" t="s">
        <v>665</v>
      </c>
      <c r="G1" t="s">
        <v>670</v>
      </c>
      <c r="H1" t="s">
        <v>689</v>
      </c>
      <c r="I1" t="s">
        <v>3</v>
      </c>
    </row>
    <row r="2" spans="1:9">
      <c r="A2" t="s">
        <v>280</v>
      </c>
      <c r="B2" t="s">
        <v>279</v>
      </c>
      <c r="C2" t="s">
        <v>279</v>
      </c>
      <c r="D2" t="s">
        <v>5</v>
      </c>
      <c r="E2" s="21" t="s">
        <v>574</v>
      </c>
      <c r="F2">
        <v>5</v>
      </c>
      <c r="G2">
        <v>1</v>
      </c>
      <c r="H2">
        <v>0</v>
      </c>
      <c r="I2" t="str">
        <f>A2</f>
        <v>Hans.1.10.1</v>
      </c>
    </row>
    <row r="3" spans="1:9">
      <c r="A3" t="s">
        <v>281</v>
      </c>
      <c r="B3" t="s">
        <v>279</v>
      </c>
      <c r="C3" t="s">
        <v>279</v>
      </c>
      <c r="D3" t="s">
        <v>6</v>
      </c>
      <c r="E3" s="20" t="s">
        <v>574</v>
      </c>
      <c r="F3">
        <v>5</v>
      </c>
      <c r="G3">
        <v>1</v>
      </c>
      <c r="H3">
        <v>0</v>
      </c>
      <c r="I3" t="str">
        <f t="shared" ref="I3:I66" si="0">A3</f>
        <v>Hans.1.10.2</v>
      </c>
    </row>
    <row r="4" spans="1:9">
      <c r="A4" t="s">
        <v>282</v>
      </c>
      <c r="B4" t="s">
        <v>279</v>
      </c>
      <c r="C4" t="s">
        <v>279</v>
      </c>
      <c r="D4" t="s">
        <v>7</v>
      </c>
      <c r="E4" s="20" t="s">
        <v>574</v>
      </c>
      <c r="F4">
        <v>5</v>
      </c>
      <c r="G4">
        <v>1</v>
      </c>
      <c r="H4">
        <v>0</v>
      </c>
      <c r="I4" t="str">
        <f t="shared" si="0"/>
        <v>Hans.1.10.3</v>
      </c>
    </row>
    <row r="5" spans="1:9">
      <c r="A5" t="s">
        <v>283</v>
      </c>
      <c r="B5" t="s">
        <v>279</v>
      </c>
      <c r="C5" t="s">
        <v>279</v>
      </c>
      <c r="D5" t="s">
        <v>8</v>
      </c>
      <c r="E5" s="20" t="s">
        <v>574</v>
      </c>
      <c r="F5">
        <v>5</v>
      </c>
      <c r="G5">
        <v>1</v>
      </c>
      <c r="H5">
        <v>0</v>
      </c>
      <c r="I5" t="str">
        <f t="shared" si="0"/>
        <v>Hans.1.10.4</v>
      </c>
    </row>
    <row r="6" spans="1:9">
      <c r="A6" t="s">
        <v>284</v>
      </c>
      <c r="B6" t="s">
        <v>279</v>
      </c>
      <c r="C6" t="s">
        <v>279</v>
      </c>
      <c r="D6" t="s">
        <v>9</v>
      </c>
      <c r="E6" s="20" t="s">
        <v>574</v>
      </c>
      <c r="F6">
        <v>5</v>
      </c>
      <c r="G6">
        <v>1</v>
      </c>
      <c r="H6">
        <v>0</v>
      </c>
      <c r="I6" t="str">
        <f t="shared" si="0"/>
        <v>Hans.1.10.5</v>
      </c>
    </row>
    <row r="7" spans="1:9">
      <c r="A7" t="s">
        <v>285</v>
      </c>
      <c r="B7" t="s">
        <v>279</v>
      </c>
      <c r="C7" t="s">
        <v>279</v>
      </c>
      <c r="D7" t="s">
        <v>10</v>
      </c>
      <c r="E7" s="20" t="s">
        <v>575</v>
      </c>
      <c r="F7">
        <v>5.5</v>
      </c>
      <c r="G7">
        <v>1</v>
      </c>
      <c r="H7">
        <v>0</v>
      </c>
      <c r="I7" t="str">
        <f t="shared" si="0"/>
        <v>Hans.1.11.1</v>
      </c>
    </row>
    <row r="8" spans="1:9">
      <c r="A8" t="s">
        <v>286</v>
      </c>
      <c r="B8" t="s">
        <v>279</v>
      </c>
      <c r="C8" t="s">
        <v>279</v>
      </c>
      <c r="D8" t="s">
        <v>11</v>
      </c>
      <c r="E8" s="20" t="s">
        <v>563</v>
      </c>
      <c r="F8">
        <v>0.5</v>
      </c>
      <c r="G8">
        <v>1</v>
      </c>
      <c r="H8">
        <v>12.987270000000001</v>
      </c>
      <c r="I8" t="str">
        <f t="shared" si="0"/>
        <v>Hans.1.1.1</v>
      </c>
    </row>
    <row r="9" spans="1:9">
      <c r="A9" t="s">
        <v>287</v>
      </c>
      <c r="B9" t="s">
        <v>279</v>
      </c>
      <c r="C9" t="s">
        <v>279</v>
      </c>
      <c r="D9" t="s">
        <v>12</v>
      </c>
      <c r="E9" s="20" t="s">
        <v>576</v>
      </c>
      <c r="F9">
        <v>6</v>
      </c>
      <c r="G9">
        <v>1</v>
      </c>
      <c r="H9">
        <v>0</v>
      </c>
      <c r="I9" t="str">
        <f t="shared" si="0"/>
        <v>Hans.1.12.1</v>
      </c>
    </row>
    <row r="10" spans="1:9">
      <c r="A10" t="s">
        <v>288</v>
      </c>
      <c r="B10" t="s">
        <v>279</v>
      </c>
      <c r="C10" t="s">
        <v>279</v>
      </c>
      <c r="D10" t="s">
        <v>13</v>
      </c>
      <c r="E10" s="20" t="s">
        <v>576</v>
      </c>
      <c r="F10">
        <v>6</v>
      </c>
      <c r="G10">
        <v>1</v>
      </c>
      <c r="H10">
        <v>0</v>
      </c>
      <c r="I10" t="str">
        <f t="shared" si="0"/>
        <v>Hans.1.12.2</v>
      </c>
    </row>
    <row r="11" spans="1:9">
      <c r="A11" t="s">
        <v>289</v>
      </c>
      <c r="B11" t="s">
        <v>279</v>
      </c>
      <c r="C11" t="s">
        <v>279</v>
      </c>
      <c r="D11" t="s">
        <v>14</v>
      </c>
      <c r="E11" s="20" t="s">
        <v>576</v>
      </c>
      <c r="F11">
        <v>6</v>
      </c>
      <c r="G11">
        <v>1</v>
      </c>
      <c r="H11">
        <v>0</v>
      </c>
      <c r="I11" t="str">
        <f t="shared" si="0"/>
        <v>Hans.1.12.3</v>
      </c>
    </row>
    <row r="12" spans="1:9">
      <c r="A12" t="s">
        <v>290</v>
      </c>
      <c r="B12" t="s">
        <v>279</v>
      </c>
      <c r="C12" t="s">
        <v>279</v>
      </c>
      <c r="D12" t="s">
        <v>15</v>
      </c>
      <c r="E12" s="20" t="s">
        <v>577</v>
      </c>
      <c r="F12">
        <v>6.5</v>
      </c>
      <c r="G12">
        <v>1</v>
      </c>
      <c r="H12">
        <v>0</v>
      </c>
      <c r="I12" t="str">
        <f t="shared" si="0"/>
        <v>Hans.1.13.1</v>
      </c>
    </row>
    <row r="13" spans="1:9">
      <c r="A13" t="s">
        <v>291</v>
      </c>
      <c r="B13" t="s">
        <v>279</v>
      </c>
      <c r="C13" t="s">
        <v>279</v>
      </c>
      <c r="D13" t="s">
        <v>16</v>
      </c>
      <c r="E13" s="20" t="s">
        <v>578</v>
      </c>
      <c r="F13">
        <v>7</v>
      </c>
      <c r="G13">
        <v>1</v>
      </c>
      <c r="H13">
        <v>0</v>
      </c>
      <c r="I13" t="str">
        <f t="shared" si="0"/>
        <v>Hans.1.14.1</v>
      </c>
    </row>
    <row r="14" spans="1:9">
      <c r="A14" t="s">
        <v>292</v>
      </c>
      <c r="B14" t="s">
        <v>279</v>
      </c>
      <c r="C14" t="s">
        <v>279</v>
      </c>
      <c r="D14" t="s">
        <v>17</v>
      </c>
      <c r="E14" s="20" t="s">
        <v>579</v>
      </c>
      <c r="F14">
        <v>7.5</v>
      </c>
      <c r="G14">
        <v>1</v>
      </c>
      <c r="H14">
        <v>0</v>
      </c>
      <c r="I14" t="str">
        <f t="shared" si="0"/>
        <v>Hans.1.15.1</v>
      </c>
    </row>
    <row r="15" spans="1:9">
      <c r="A15" t="s">
        <v>293</v>
      </c>
      <c r="B15" t="s">
        <v>279</v>
      </c>
      <c r="C15" t="s">
        <v>279</v>
      </c>
      <c r="D15" t="s">
        <v>18</v>
      </c>
      <c r="E15" s="20" t="s">
        <v>580</v>
      </c>
      <c r="F15">
        <v>8</v>
      </c>
      <c r="G15">
        <v>1</v>
      </c>
      <c r="H15">
        <v>0</v>
      </c>
      <c r="I15" t="str">
        <f t="shared" si="0"/>
        <v>Hans.1.16.1</v>
      </c>
    </row>
    <row r="16" spans="1:9">
      <c r="A16" t="s">
        <v>294</v>
      </c>
      <c r="B16" t="s">
        <v>279</v>
      </c>
      <c r="C16" t="s">
        <v>279</v>
      </c>
      <c r="D16" t="s">
        <v>19</v>
      </c>
      <c r="E16" s="20" t="s">
        <v>580</v>
      </c>
      <c r="F16">
        <v>8</v>
      </c>
      <c r="G16">
        <v>1</v>
      </c>
      <c r="H16">
        <v>0</v>
      </c>
      <c r="I16" t="str">
        <f t="shared" si="0"/>
        <v>Hans.1.16.2</v>
      </c>
    </row>
    <row r="17" spans="1:9">
      <c r="A17" t="s">
        <v>295</v>
      </c>
      <c r="B17" t="s">
        <v>279</v>
      </c>
      <c r="C17" t="s">
        <v>279</v>
      </c>
      <c r="D17" t="s">
        <v>20</v>
      </c>
      <c r="E17" s="20" t="s">
        <v>581</v>
      </c>
      <c r="F17">
        <v>8.5</v>
      </c>
      <c r="G17">
        <v>1</v>
      </c>
      <c r="H17">
        <v>0</v>
      </c>
      <c r="I17" t="str">
        <f t="shared" si="0"/>
        <v>Hans.1.17.1</v>
      </c>
    </row>
    <row r="18" spans="1:9">
      <c r="A18" t="s">
        <v>296</v>
      </c>
      <c r="B18" t="s">
        <v>279</v>
      </c>
      <c r="C18" t="s">
        <v>279</v>
      </c>
      <c r="D18" t="s">
        <v>21</v>
      </c>
      <c r="E18" s="20" t="s">
        <v>581</v>
      </c>
      <c r="F18">
        <v>8.5</v>
      </c>
      <c r="G18">
        <v>1</v>
      </c>
      <c r="H18">
        <v>0</v>
      </c>
      <c r="I18" t="str">
        <f t="shared" si="0"/>
        <v>Hans.1.17.2</v>
      </c>
    </row>
    <row r="19" spans="1:9">
      <c r="A19" t="s">
        <v>297</v>
      </c>
      <c r="B19" t="s">
        <v>279</v>
      </c>
      <c r="C19" t="s">
        <v>279</v>
      </c>
      <c r="D19" t="s">
        <v>22</v>
      </c>
      <c r="E19" s="20" t="s">
        <v>582</v>
      </c>
      <c r="F19">
        <v>9</v>
      </c>
      <c r="G19">
        <v>1</v>
      </c>
      <c r="H19">
        <v>0</v>
      </c>
      <c r="I19" t="str">
        <f t="shared" si="0"/>
        <v>Hans.1.18.1</v>
      </c>
    </row>
    <row r="20" spans="1:9">
      <c r="A20" t="s">
        <v>298</v>
      </c>
      <c r="B20" t="s">
        <v>279</v>
      </c>
      <c r="C20" t="s">
        <v>279</v>
      </c>
      <c r="D20" t="s">
        <v>23</v>
      </c>
      <c r="E20" s="20" t="s">
        <v>582</v>
      </c>
      <c r="F20">
        <v>9</v>
      </c>
      <c r="G20">
        <v>1</v>
      </c>
      <c r="H20">
        <v>0</v>
      </c>
      <c r="I20" t="str">
        <f t="shared" si="0"/>
        <v>Hans.1.18.2</v>
      </c>
    </row>
    <row r="21" spans="1:9">
      <c r="A21" t="s">
        <v>299</v>
      </c>
      <c r="B21" t="s">
        <v>279</v>
      </c>
      <c r="C21" t="s">
        <v>279</v>
      </c>
      <c r="D21" t="s">
        <v>24</v>
      </c>
      <c r="E21" s="20" t="s">
        <v>582</v>
      </c>
      <c r="F21">
        <v>9</v>
      </c>
      <c r="G21">
        <v>1</v>
      </c>
      <c r="H21">
        <v>0</v>
      </c>
      <c r="I21" t="str">
        <f t="shared" si="0"/>
        <v>Hans.1.18.3</v>
      </c>
    </row>
    <row r="22" spans="1:9">
      <c r="A22" t="s">
        <v>300</v>
      </c>
      <c r="B22" t="s">
        <v>279</v>
      </c>
      <c r="C22" t="s">
        <v>279</v>
      </c>
      <c r="D22" t="s">
        <v>25</v>
      </c>
      <c r="E22" s="20" t="s">
        <v>582</v>
      </c>
      <c r="F22">
        <v>9</v>
      </c>
      <c r="G22">
        <v>1</v>
      </c>
      <c r="H22">
        <v>0</v>
      </c>
      <c r="I22" t="str">
        <f t="shared" si="0"/>
        <v>Hans.1.18.4</v>
      </c>
    </row>
    <row r="23" spans="1:9">
      <c r="A23" t="s">
        <v>301</v>
      </c>
      <c r="B23" t="s">
        <v>279</v>
      </c>
      <c r="C23" t="s">
        <v>279</v>
      </c>
      <c r="D23" t="s">
        <v>26</v>
      </c>
      <c r="E23" s="20" t="s">
        <v>582</v>
      </c>
      <c r="F23">
        <v>9</v>
      </c>
      <c r="G23">
        <v>1</v>
      </c>
      <c r="H23">
        <v>0</v>
      </c>
      <c r="I23" t="str">
        <f t="shared" si="0"/>
        <v>Hans.1.18.5</v>
      </c>
    </row>
    <row r="24" spans="1:9">
      <c r="A24" t="s">
        <v>302</v>
      </c>
      <c r="B24" t="s">
        <v>279</v>
      </c>
      <c r="C24" t="s">
        <v>279</v>
      </c>
      <c r="D24" t="s">
        <v>27</v>
      </c>
      <c r="E24" s="20" t="s">
        <v>583</v>
      </c>
      <c r="F24">
        <v>9.5</v>
      </c>
      <c r="G24">
        <v>1</v>
      </c>
      <c r="H24">
        <v>0</v>
      </c>
      <c r="I24" t="str">
        <f t="shared" si="0"/>
        <v>Hans.1.19.1</v>
      </c>
    </row>
    <row r="25" spans="1:9">
      <c r="A25" t="s">
        <v>303</v>
      </c>
      <c r="B25" t="s">
        <v>279</v>
      </c>
      <c r="C25" t="s">
        <v>279</v>
      </c>
      <c r="D25" t="s">
        <v>28</v>
      </c>
      <c r="E25" s="20" t="s">
        <v>583</v>
      </c>
      <c r="F25">
        <v>9.5</v>
      </c>
      <c r="G25">
        <v>1</v>
      </c>
      <c r="H25">
        <v>0</v>
      </c>
      <c r="I25" t="str">
        <f t="shared" si="0"/>
        <v>Hans.1.19.2</v>
      </c>
    </row>
    <row r="26" spans="1:9">
      <c r="A26" t="s">
        <v>304</v>
      </c>
      <c r="B26" t="s">
        <v>279</v>
      </c>
      <c r="C26" t="s">
        <v>279</v>
      </c>
      <c r="D26" t="s">
        <v>29</v>
      </c>
      <c r="E26" s="20" t="s">
        <v>583</v>
      </c>
      <c r="F26">
        <v>9.5</v>
      </c>
      <c r="G26">
        <v>1</v>
      </c>
      <c r="H26">
        <v>0</v>
      </c>
      <c r="I26" t="str">
        <f t="shared" si="0"/>
        <v>Hans.1.19.3</v>
      </c>
    </row>
    <row r="27" spans="1:9">
      <c r="A27" t="s">
        <v>305</v>
      </c>
      <c r="B27" t="s">
        <v>279</v>
      </c>
      <c r="C27" t="s">
        <v>279</v>
      </c>
      <c r="D27" t="s">
        <v>30</v>
      </c>
      <c r="E27" s="20" t="s">
        <v>583</v>
      </c>
      <c r="F27">
        <v>9.5</v>
      </c>
      <c r="G27">
        <v>1</v>
      </c>
      <c r="H27">
        <v>0</v>
      </c>
      <c r="I27" t="str">
        <f t="shared" si="0"/>
        <v>Hans.1.19.4</v>
      </c>
    </row>
    <row r="28" spans="1:9">
      <c r="A28" t="s">
        <v>306</v>
      </c>
      <c r="B28" t="s">
        <v>279</v>
      </c>
      <c r="C28" t="s">
        <v>279</v>
      </c>
      <c r="D28" t="s">
        <v>31</v>
      </c>
      <c r="E28" s="20" t="s">
        <v>583</v>
      </c>
      <c r="F28">
        <v>9.5</v>
      </c>
      <c r="G28">
        <v>1</v>
      </c>
      <c r="H28">
        <v>0</v>
      </c>
      <c r="I28" t="str">
        <f t="shared" si="0"/>
        <v>Hans.1.19.5</v>
      </c>
    </row>
    <row r="29" spans="1:9">
      <c r="A29" t="s">
        <v>307</v>
      </c>
      <c r="B29" t="s">
        <v>279</v>
      </c>
      <c r="C29" t="s">
        <v>279</v>
      </c>
      <c r="D29" t="s">
        <v>32</v>
      </c>
      <c r="E29" s="20" t="s">
        <v>584</v>
      </c>
      <c r="F29">
        <v>10</v>
      </c>
      <c r="G29">
        <v>1</v>
      </c>
      <c r="H29">
        <v>0</v>
      </c>
      <c r="I29" t="str">
        <f t="shared" si="0"/>
        <v>Hans.1.20.1</v>
      </c>
    </row>
    <row r="30" spans="1:9">
      <c r="A30" t="s">
        <v>308</v>
      </c>
      <c r="B30" t="s">
        <v>279</v>
      </c>
      <c r="C30" t="s">
        <v>279</v>
      </c>
      <c r="D30" t="s">
        <v>33</v>
      </c>
      <c r="E30" s="20" t="s">
        <v>584</v>
      </c>
      <c r="F30">
        <v>10</v>
      </c>
      <c r="G30">
        <v>1</v>
      </c>
      <c r="H30">
        <v>0</v>
      </c>
      <c r="I30" t="str">
        <f t="shared" si="0"/>
        <v>Hans.1.20.2</v>
      </c>
    </row>
    <row r="31" spans="1:9">
      <c r="A31" t="s">
        <v>309</v>
      </c>
      <c r="B31" t="s">
        <v>279</v>
      </c>
      <c r="C31" t="s">
        <v>279</v>
      </c>
      <c r="D31" t="s">
        <v>34</v>
      </c>
      <c r="E31" s="20" t="s">
        <v>584</v>
      </c>
      <c r="F31">
        <v>10</v>
      </c>
      <c r="G31">
        <v>1</v>
      </c>
      <c r="H31">
        <v>0</v>
      </c>
      <c r="I31" t="str">
        <f t="shared" si="0"/>
        <v>Hans.1.20.3</v>
      </c>
    </row>
    <row r="32" spans="1:9">
      <c r="A32" t="s">
        <v>310</v>
      </c>
      <c r="B32" t="s">
        <v>279</v>
      </c>
      <c r="C32" t="s">
        <v>279</v>
      </c>
      <c r="D32" t="s">
        <v>35</v>
      </c>
      <c r="E32" s="20" t="s">
        <v>584</v>
      </c>
      <c r="F32">
        <v>10</v>
      </c>
      <c r="G32">
        <v>1</v>
      </c>
      <c r="H32">
        <v>0</v>
      </c>
      <c r="I32" t="str">
        <f t="shared" si="0"/>
        <v>Hans.1.20.4</v>
      </c>
    </row>
    <row r="33" spans="1:9">
      <c r="A33" t="s">
        <v>311</v>
      </c>
      <c r="B33" t="s">
        <v>279</v>
      </c>
      <c r="C33" t="s">
        <v>279</v>
      </c>
      <c r="D33" t="s">
        <v>36</v>
      </c>
      <c r="E33" s="20" t="s">
        <v>584</v>
      </c>
      <c r="F33">
        <v>10</v>
      </c>
      <c r="G33">
        <v>1</v>
      </c>
      <c r="H33">
        <v>0</v>
      </c>
      <c r="I33" t="str">
        <f t="shared" si="0"/>
        <v>Hans.1.20.5</v>
      </c>
    </row>
    <row r="34" spans="1:9">
      <c r="A34" t="s">
        <v>312</v>
      </c>
      <c r="B34" t="s">
        <v>279</v>
      </c>
      <c r="C34" t="s">
        <v>279</v>
      </c>
      <c r="D34" t="s">
        <v>37</v>
      </c>
      <c r="E34" s="20" t="s">
        <v>585</v>
      </c>
      <c r="F34">
        <v>10.5</v>
      </c>
      <c r="G34">
        <v>1</v>
      </c>
      <c r="H34">
        <v>0</v>
      </c>
      <c r="I34" t="str">
        <f t="shared" si="0"/>
        <v>Hans.1.21.1</v>
      </c>
    </row>
    <row r="35" spans="1:9">
      <c r="A35" t="s">
        <v>313</v>
      </c>
      <c r="B35" t="s">
        <v>279</v>
      </c>
      <c r="C35" t="s">
        <v>279</v>
      </c>
      <c r="D35" t="s">
        <v>38</v>
      </c>
      <c r="E35" s="20" t="s">
        <v>585</v>
      </c>
      <c r="F35">
        <v>10.5</v>
      </c>
      <c r="G35">
        <v>1</v>
      </c>
      <c r="H35">
        <v>0</v>
      </c>
      <c r="I35" t="str">
        <f t="shared" si="0"/>
        <v>Hans.1.21.2</v>
      </c>
    </row>
    <row r="36" spans="1:9">
      <c r="A36" t="s">
        <v>314</v>
      </c>
      <c r="B36" t="s">
        <v>279</v>
      </c>
      <c r="C36" t="s">
        <v>279</v>
      </c>
      <c r="D36" t="s">
        <v>39</v>
      </c>
      <c r="E36" s="20" t="s">
        <v>585</v>
      </c>
      <c r="F36">
        <v>10.5</v>
      </c>
      <c r="G36">
        <v>1</v>
      </c>
      <c r="H36">
        <v>0</v>
      </c>
      <c r="I36" t="str">
        <f t="shared" si="0"/>
        <v>Hans.1.21.3</v>
      </c>
    </row>
    <row r="37" spans="1:9">
      <c r="A37" t="s">
        <v>315</v>
      </c>
      <c r="B37" t="s">
        <v>279</v>
      </c>
      <c r="C37" t="s">
        <v>279</v>
      </c>
      <c r="D37" t="s">
        <v>40</v>
      </c>
      <c r="E37" s="20" t="s">
        <v>585</v>
      </c>
      <c r="F37">
        <v>10.5</v>
      </c>
      <c r="G37">
        <v>1</v>
      </c>
      <c r="H37">
        <v>0</v>
      </c>
      <c r="I37" t="str">
        <f t="shared" si="0"/>
        <v>Hans.1.21.4</v>
      </c>
    </row>
    <row r="38" spans="1:9">
      <c r="A38" t="s">
        <v>316</v>
      </c>
      <c r="B38" t="s">
        <v>279</v>
      </c>
      <c r="C38" t="s">
        <v>279</v>
      </c>
      <c r="D38" t="s">
        <v>41</v>
      </c>
      <c r="E38" s="20" t="s">
        <v>585</v>
      </c>
      <c r="F38">
        <v>10.5</v>
      </c>
      <c r="G38">
        <v>1</v>
      </c>
      <c r="H38">
        <v>0</v>
      </c>
      <c r="I38" t="str">
        <f t="shared" si="0"/>
        <v>Hans.1.21.5</v>
      </c>
    </row>
    <row r="39" spans="1:9">
      <c r="A39" t="s">
        <v>317</v>
      </c>
      <c r="B39" t="s">
        <v>279</v>
      </c>
      <c r="C39" t="s">
        <v>279</v>
      </c>
      <c r="D39" t="s">
        <v>42</v>
      </c>
      <c r="E39" s="20" t="s">
        <v>566</v>
      </c>
      <c r="F39">
        <v>1</v>
      </c>
      <c r="G39">
        <v>1</v>
      </c>
      <c r="H39">
        <v>8.2489500000000007</v>
      </c>
      <c r="I39" t="str">
        <f t="shared" si="0"/>
        <v>Hans.1.2.1</v>
      </c>
    </row>
    <row r="40" spans="1:9">
      <c r="A40" t="s">
        <v>318</v>
      </c>
      <c r="B40" t="s">
        <v>279</v>
      </c>
      <c r="C40" t="s">
        <v>279</v>
      </c>
      <c r="D40" t="s">
        <v>43</v>
      </c>
      <c r="E40" s="20" t="s">
        <v>586</v>
      </c>
      <c r="F40">
        <v>11</v>
      </c>
      <c r="G40">
        <v>1</v>
      </c>
      <c r="H40">
        <v>0</v>
      </c>
      <c r="I40" t="str">
        <f t="shared" si="0"/>
        <v>Hans.1.22.1</v>
      </c>
    </row>
    <row r="41" spans="1:9">
      <c r="A41" t="s">
        <v>319</v>
      </c>
      <c r="B41" t="s">
        <v>279</v>
      </c>
      <c r="C41" t="s">
        <v>279</v>
      </c>
      <c r="D41" t="s">
        <v>44</v>
      </c>
      <c r="E41" s="20" t="s">
        <v>586</v>
      </c>
      <c r="F41">
        <v>11</v>
      </c>
      <c r="G41">
        <v>1</v>
      </c>
      <c r="H41">
        <v>0</v>
      </c>
      <c r="I41" t="str">
        <f t="shared" si="0"/>
        <v>Hans.1.22.2</v>
      </c>
    </row>
    <row r="42" spans="1:9">
      <c r="A42" t="s">
        <v>320</v>
      </c>
      <c r="B42" t="s">
        <v>279</v>
      </c>
      <c r="C42" t="s">
        <v>279</v>
      </c>
      <c r="D42" t="s">
        <v>45</v>
      </c>
      <c r="E42" s="20" t="s">
        <v>586</v>
      </c>
      <c r="F42">
        <v>11</v>
      </c>
      <c r="G42">
        <v>1</v>
      </c>
      <c r="H42">
        <v>0</v>
      </c>
      <c r="I42" t="str">
        <f t="shared" si="0"/>
        <v>Hans.1.22.3</v>
      </c>
    </row>
    <row r="43" spans="1:9">
      <c r="A43" t="s">
        <v>321</v>
      </c>
      <c r="B43" t="s">
        <v>279</v>
      </c>
      <c r="C43" t="s">
        <v>279</v>
      </c>
      <c r="D43" t="s">
        <v>46</v>
      </c>
      <c r="E43" s="20" t="s">
        <v>586</v>
      </c>
      <c r="F43">
        <v>11</v>
      </c>
      <c r="G43">
        <v>1</v>
      </c>
      <c r="H43">
        <v>0</v>
      </c>
      <c r="I43" t="str">
        <f t="shared" si="0"/>
        <v>Hans.1.22.4</v>
      </c>
    </row>
    <row r="44" spans="1:9">
      <c r="A44" t="s">
        <v>322</v>
      </c>
      <c r="B44" t="s">
        <v>279</v>
      </c>
      <c r="C44" t="s">
        <v>279</v>
      </c>
      <c r="D44" t="s">
        <v>47</v>
      </c>
      <c r="E44" s="20" t="s">
        <v>586</v>
      </c>
      <c r="F44">
        <v>11</v>
      </c>
      <c r="G44">
        <v>1</v>
      </c>
      <c r="H44">
        <v>0</v>
      </c>
      <c r="I44" t="str">
        <f t="shared" si="0"/>
        <v>Hans.1.22.5</v>
      </c>
    </row>
    <row r="45" spans="1:9">
      <c r="A45" t="s">
        <v>323</v>
      </c>
      <c r="B45" t="s">
        <v>279</v>
      </c>
      <c r="C45" t="s">
        <v>279</v>
      </c>
      <c r="D45" t="s">
        <v>48</v>
      </c>
      <c r="E45" s="20" t="s">
        <v>587</v>
      </c>
      <c r="F45">
        <v>11.5</v>
      </c>
      <c r="G45">
        <v>1</v>
      </c>
      <c r="H45">
        <v>0</v>
      </c>
      <c r="I45" t="str">
        <f t="shared" si="0"/>
        <v>Hans.1.23.1</v>
      </c>
    </row>
    <row r="46" spans="1:9">
      <c r="A46" t="s">
        <v>324</v>
      </c>
      <c r="B46" t="s">
        <v>279</v>
      </c>
      <c r="C46" t="s">
        <v>279</v>
      </c>
      <c r="D46" t="s">
        <v>49</v>
      </c>
      <c r="E46" s="20" t="s">
        <v>587</v>
      </c>
      <c r="F46">
        <v>11.5</v>
      </c>
      <c r="G46">
        <v>1</v>
      </c>
      <c r="H46">
        <v>0</v>
      </c>
      <c r="I46" t="str">
        <f t="shared" si="0"/>
        <v>Hans.1.23.2</v>
      </c>
    </row>
    <row r="47" spans="1:9">
      <c r="A47" t="s">
        <v>325</v>
      </c>
      <c r="B47" t="s">
        <v>279</v>
      </c>
      <c r="C47" t="s">
        <v>279</v>
      </c>
      <c r="D47" t="s">
        <v>50</v>
      </c>
      <c r="E47" s="20" t="s">
        <v>587</v>
      </c>
      <c r="F47">
        <v>11.5</v>
      </c>
      <c r="G47">
        <v>1</v>
      </c>
      <c r="H47">
        <v>0</v>
      </c>
      <c r="I47" t="str">
        <f t="shared" si="0"/>
        <v>Hans.1.23.3</v>
      </c>
    </row>
    <row r="48" spans="1:9">
      <c r="A48" t="s">
        <v>326</v>
      </c>
      <c r="B48" t="s">
        <v>279</v>
      </c>
      <c r="C48" t="s">
        <v>279</v>
      </c>
      <c r="D48" t="s">
        <v>51</v>
      </c>
      <c r="E48" s="20" t="s">
        <v>587</v>
      </c>
      <c r="F48">
        <v>11.5</v>
      </c>
      <c r="G48">
        <v>1</v>
      </c>
      <c r="H48">
        <v>0</v>
      </c>
      <c r="I48" t="str">
        <f t="shared" si="0"/>
        <v>Hans.1.23.4</v>
      </c>
    </row>
    <row r="49" spans="1:9">
      <c r="A49" t="s">
        <v>327</v>
      </c>
      <c r="B49" t="s">
        <v>279</v>
      </c>
      <c r="C49" t="s">
        <v>279</v>
      </c>
      <c r="D49" t="s">
        <v>52</v>
      </c>
      <c r="E49" s="20" t="s">
        <v>587</v>
      </c>
      <c r="F49">
        <v>11.5</v>
      </c>
      <c r="G49">
        <v>1</v>
      </c>
      <c r="H49">
        <v>0</v>
      </c>
      <c r="I49" t="str">
        <f t="shared" si="0"/>
        <v>Hans.1.23.5</v>
      </c>
    </row>
    <row r="50" spans="1:9">
      <c r="A50" t="s">
        <v>328</v>
      </c>
      <c r="B50" t="s">
        <v>279</v>
      </c>
      <c r="C50" t="s">
        <v>279</v>
      </c>
      <c r="D50" t="s">
        <v>53</v>
      </c>
      <c r="E50" s="20" t="s">
        <v>588</v>
      </c>
      <c r="F50">
        <v>12</v>
      </c>
      <c r="G50">
        <v>1</v>
      </c>
      <c r="H50">
        <v>0</v>
      </c>
      <c r="I50" t="str">
        <f t="shared" si="0"/>
        <v>Hans.1.24.1</v>
      </c>
    </row>
    <row r="51" spans="1:9">
      <c r="A51" t="s">
        <v>329</v>
      </c>
      <c r="B51" t="s">
        <v>279</v>
      </c>
      <c r="C51" t="s">
        <v>279</v>
      </c>
      <c r="D51" t="s">
        <v>54</v>
      </c>
      <c r="E51" s="20" t="s">
        <v>588</v>
      </c>
      <c r="F51">
        <v>12</v>
      </c>
      <c r="G51">
        <v>1</v>
      </c>
      <c r="H51">
        <v>0</v>
      </c>
      <c r="I51" t="str">
        <f t="shared" si="0"/>
        <v>Hans.1.24.2</v>
      </c>
    </row>
    <row r="52" spans="1:9">
      <c r="A52" t="s">
        <v>330</v>
      </c>
      <c r="B52" t="s">
        <v>279</v>
      </c>
      <c r="C52" t="s">
        <v>279</v>
      </c>
      <c r="D52" t="s">
        <v>55</v>
      </c>
      <c r="E52" s="20" t="s">
        <v>588</v>
      </c>
      <c r="F52">
        <v>12</v>
      </c>
      <c r="G52">
        <v>1</v>
      </c>
      <c r="H52">
        <v>0</v>
      </c>
      <c r="I52" t="str">
        <f t="shared" si="0"/>
        <v>Hans.1.24.3</v>
      </c>
    </row>
    <row r="53" spans="1:9">
      <c r="A53" t="s">
        <v>331</v>
      </c>
      <c r="B53" t="s">
        <v>279</v>
      </c>
      <c r="C53" t="s">
        <v>279</v>
      </c>
      <c r="D53" t="s">
        <v>56</v>
      </c>
      <c r="E53" s="20" t="s">
        <v>588</v>
      </c>
      <c r="F53">
        <v>12</v>
      </c>
      <c r="G53">
        <v>1</v>
      </c>
      <c r="H53">
        <v>0</v>
      </c>
      <c r="I53" t="str">
        <f t="shared" si="0"/>
        <v>Hans.1.24.4</v>
      </c>
    </row>
    <row r="54" spans="1:9">
      <c r="A54" t="s">
        <v>332</v>
      </c>
      <c r="B54" t="s">
        <v>279</v>
      </c>
      <c r="C54" t="s">
        <v>279</v>
      </c>
      <c r="D54" t="s">
        <v>57</v>
      </c>
      <c r="E54" s="20" t="s">
        <v>588</v>
      </c>
      <c r="F54">
        <v>12</v>
      </c>
      <c r="G54">
        <v>1</v>
      </c>
      <c r="H54">
        <v>0</v>
      </c>
      <c r="I54" t="str">
        <f t="shared" si="0"/>
        <v>Hans.1.24.5</v>
      </c>
    </row>
    <row r="55" spans="1:9">
      <c r="A55" t="s">
        <v>333</v>
      </c>
      <c r="B55" t="s">
        <v>279</v>
      </c>
      <c r="C55" t="s">
        <v>279</v>
      </c>
      <c r="D55" t="s">
        <v>58</v>
      </c>
      <c r="E55" s="20" t="s">
        <v>589</v>
      </c>
      <c r="F55">
        <v>12.5</v>
      </c>
      <c r="G55">
        <v>1</v>
      </c>
      <c r="H55">
        <v>0</v>
      </c>
      <c r="I55" t="str">
        <f t="shared" si="0"/>
        <v>Hans.1.25.1</v>
      </c>
    </row>
    <row r="56" spans="1:9">
      <c r="A56" t="s">
        <v>334</v>
      </c>
      <c r="B56" t="s">
        <v>279</v>
      </c>
      <c r="C56" t="s">
        <v>279</v>
      </c>
      <c r="D56" t="s">
        <v>59</v>
      </c>
      <c r="E56" s="20" t="s">
        <v>589</v>
      </c>
      <c r="F56">
        <v>12.5</v>
      </c>
      <c r="G56">
        <v>1</v>
      </c>
      <c r="H56">
        <v>0</v>
      </c>
      <c r="I56" t="str">
        <f t="shared" si="0"/>
        <v>Hans.1.25.2</v>
      </c>
    </row>
    <row r="57" spans="1:9">
      <c r="A57" t="s">
        <v>335</v>
      </c>
      <c r="B57" t="s">
        <v>279</v>
      </c>
      <c r="C57" t="s">
        <v>279</v>
      </c>
      <c r="D57" t="s">
        <v>60</v>
      </c>
      <c r="E57" s="20" t="s">
        <v>589</v>
      </c>
      <c r="F57">
        <v>12.5</v>
      </c>
      <c r="G57">
        <v>1</v>
      </c>
      <c r="H57">
        <v>0</v>
      </c>
      <c r="I57" t="str">
        <f t="shared" si="0"/>
        <v>Hans.1.25.3</v>
      </c>
    </row>
    <row r="58" spans="1:9">
      <c r="A58" t="s">
        <v>336</v>
      </c>
      <c r="B58" t="s">
        <v>279</v>
      </c>
      <c r="C58" t="s">
        <v>279</v>
      </c>
      <c r="D58" t="s">
        <v>61</v>
      </c>
      <c r="E58" s="20" t="s">
        <v>589</v>
      </c>
      <c r="F58">
        <v>12.5</v>
      </c>
      <c r="G58">
        <v>1</v>
      </c>
      <c r="H58">
        <v>0</v>
      </c>
      <c r="I58" t="str">
        <f t="shared" si="0"/>
        <v>Hans.1.25.4</v>
      </c>
    </row>
    <row r="59" spans="1:9">
      <c r="A59" t="s">
        <v>337</v>
      </c>
      <c r="B59" t="s">
        <v>279</v>
      </c>
      <c r="C59" t="s">
        <v>279</v>
      </c>
      <c r="D59" t="s">
        <v>62</v>
      </c>
      <c r="E59" s="20" t="s">
        <v>589</v>
      </c>
      <c r="F59">
        <v>12.5</v>
      </c>
      <c r="G59">
        <v>1</v>
      </c>
      <c r="H59">
        <v>0</v>
      </c>
      <c r="I59" t="str">
        <f t="shared" si="0"/>
        <v>Hans.1.25.5</v>
      </c>
    </row>
    <row r="60" spans="1:9">
      <c r="A60" t="s">
        <v>338</v>
      </c>
      <c r="B60" t="s">
        <v>279</v>
      </c>
      <c r="C60" t="s">
        <v>279</v>
      </c>
      <c r="D60" t="s">
        <v>63</v>
      </c>
      <c r="E60" s="20" t="s">
        <v>590</v>
      </c>
      <c r="F60">
        <v>13</v>
      </c>
      <c r="G60">
        <v>1</v>
      </c>
      <c r="H60">
        <v>0</v>
      </c>
      <c r="I60" t="str">
        <f t="shared" si="0"/>
        <v>Hans.1.26.1</v>
      </c>
    </row>
    <row r="61" spans="1:9">
      <c r="A61" t="s">
        <v>339</v>
      </c>
      <c r="B61" t="s">
        <v>279</v>
      </c>
      <c r="C61" t="s">
        <v>279</v>
      </c>
      <c r="D61" t="s">
        <v>64</v>
      </c>
      <c r="E61" s="20" t="s">
        <v>590</v>
      </c>
      <c r="F61">
        <v>13</v>
      </c>
      <c r="G61">
        <v>1</v>
      </c>
      <c r="H61">
        <v>0</v>
      </c>
      <c r="I61" t="str">
        <f t="shared" si="0"/>
        <v>Hans.1.26.2</v>
      </c>
    </row>
    <row r="62" spans="1:9">
      <c r="A62" t="s">
        <v>340</v>
      </c>
      <c r="B62" t="s">
        <v>279</v>
      </c>
      <c r="C62" t="s">
        <v>279</v>
      </c>
      <c r="D62" t="s">
        <v>65</v>
      </c>
      <c r="E62" s="20" t="s">
        <v>590</v>
      </c>
      <c r="F62">
        <v>13</v>
      </c>
      <c r="G62">
        <v>1</v>
      </c>
      <c r="H62">
        <v>0</v>
      </c>
      <c r="I62" t="str">
        <f t="shared" si="0"/>
        <v>Hans.1.26.3</v>
      </c>
    </row>
    <row r="63" spans="1:9">
      <c r="A63" t="s">
        <v>341</v>
      </c>
      <c r="B63" t="s">
        <v>279</v>
      </c>
      <c r="C63" t="s">
        <v>279</v>
      </c>
      <c r="D63" t="s">
        <v>66</v>
      </c>
      <c r="E63" s="20" t="s">
        <v>590</v>
      </c>
      <c r="F63">
        <v>13</v>
      </c>
      <c r="G63">
        <v>1</v>
      </c>
      <c r="H63">
        <v>0</v>
      </c>
      <c r="I63" t="str">
        <f t="shared" si="0"/>
        <v>Hans.1.26.4</v>
      </c>
    </row>
    <row r="64" spans="1:9">
      <c r="A64" t="s">
        <v>342</v>
      </c>
      <c r="B64" t="s">
        <v>279</v>
      </c>
      <c r="C64" t="s">
        <v>279</v>
      </c>
      <c r="D64" t="s">
        <v>67</v>
      </c>
      <c r="E64" s="20" t="s">
        <v>590</v>
      </c>
      <c r="F64">
        <v>13</v>
      </c>
      <c r="G64">
        <v>1</v>
      </c>
      <c r="H64">
        <v>0</v>
      </c>
      <c r="I64" t="str">
        <f t="shared" si="0"/>
        <v>Hans.1.26.5</v>
      </c>
    </row>
    <row r="65" spans="1:9">
      <c r="A65" t="s">
        <v>343</v>
      </c>
      <c r="B65" t="s">
        <v>279</v>
      </c>
      <c r="C65" t="s">
        <v>279</v>
      </c>
      <c r="D65" t="s">
        <v>68</v>
      </c>
      <c r="E65" s="20" t="s">
        <v>591</v>
      </c>
      <c r="F65">
        <v>13.5</v>
      </c>
      <c r="G65">
        <v>1</v>
      </c>
      <c r="H65">
        <v>0</v>
      </c>
      <c r="I65" t="str">
        <f t="shared" si="0"/>
        <v>Hans.1.27.1</v>
      </c>
    </row>
    <row r="66" spans="1:9">
      <c r="A66" t="s">
        <v>344</v>
      </c>
      <c r="B66" t="s">
        <v>279</v>
      </c>
      <c r="C66" t="s">
        <v>279</v>
      </c>
      <c r="D66" t="s">
        <v>69</v>
      </c>
      <c r="E66" s="20" t="s">
        <v>591</v>
      </c>
      <c r="F66">
        <v>13.5</v>
      </c>
      <c r="G66">
        <v>1</v>
      </c>
      <c r="H66">
        <v>0</v>
      </c>
      <c r="I66" t="str">
        <f t="shared" si="0"/>
        <v>Hans.1.27.2</v>
      </c>
    </row>
    <row r="67" spans="1:9">
      <c r="A67" t="s">
        <v>345</v>
      </c>
      <c r="B67" t="s">
        <v>279</v>
      </c>
      <c r="C67" t="s">
        <v>279</v>
      </c>
      <c r="D67" t="s">
        <v>70</v>
      </c>
      <c r="E67" s="20" t="s">
        <v>591</v>
      </c>
      <c r="F67">
        <v>13.5</v>
      </c>
      <c r="G67">
        <v>1</v>
      </c>
      <c r="H67">
        <v>0</v>
      </c>
      <c r="I67" t="str">
        <f t="shared" ref="I67:I130" si="1">A67</f>
        <v>Hans.1.27.3</v>
      </c>
    </row>
    <row r="68" spans="1:9">
      <c r="A68" t="s">
        <v>346</v>
      </c>
      <c r="B68" t="s">
        <v>279</v>
      </c>
      <c r="C68" t="s">
        <v>279</v>
      </c>
      <c r="D68" t="s">
        <v>71</v>
      </c>
      <c r="E68" s="20" t="s">
        <v>591</v>
      </c>
      <c r="F68">
        <v>13.5</v>
      </c>
      <c r="G68">
        <v>1</v>
      </c>
      <c r="H68">
        <v>0</v>
      </c>
      <c r="I68" t="str">
        <f t="shared" si="1"/>
        <v>Hans.1.27.4</v>
      </c>
    </row>
    <row r="69" spans="1:9">
      <c r="A69" t="s">
        <v>347</v>
      </c>
      <c r="B69" t="s">
        <v>279</v>
      </c>
      <c r="C69" t="s">
        <v>279</v>
      </c>
      <c r="D69" t="s">
        <v>72</v>
      </c>
      <c r="E69" s="20" t="s">
        <v>591</v>
      </c>
      <c r="F69">
        <v>13.5</v>
      </c>
      <c r="G69">
        <v>1</v>
      </c>
      <c r="H69">
        <v>0</v>
      </c>
      <c r="I69" t="str">
        <f t="shared" si="1"/>
        <v>Hans.1.27.5</v>
      </c>
    </row>
    <row r="70" spans="1:9">
      <c r="A70" t="s">
        <v>348</v>
      </c>
      <c r="B70" t="s">
        <v>279</v>
      </c>
      <c r="C70" t="s">
        <v>279</v>
      </c>
      <c r="D70" t="s">
        <v>73</v>
      </c>
      <c r="E70" s="20" t="s">
        <v>592</v>
      </c>
      <c r="F70">
        <v>14</v>
      </c>
      <c r="G70">
        <v>1</v>
      </c>
      <c r="H70">
        <v>0</v>
      </c>
      <c r="I70" t="str">
        <f t="shared" si="1"/>
        <v>Hans.1.28.1</v>
      </c>
    </row>
    <row r="71" spans="1:9">
      <c r="A71" t="s">
        <v>349</v>
      </c>
      <c r="B71" t="s">
        <v>279</v>
      </c>
      <c r="C71" t="s">
        <v>279</v>
      </c>
      <c r="D71" t="s">
        <v>74</v>
      </c>
      <c r="E71" s="20" t="s">
        <v>592</v>
      </c>
      <c r="F71">
        <v>14</v>
      </c>
      <c r="G71">
        <v>1</v>
      </c>
      <c r="H71">
        <v>0</v>
      </c>
      <c r="I71" t="str">
        <f t="shared" si="1"/>
        <v>Hans.1.28.2</v>
      </c>
    </row>
    <row r="72" spans="1:9">
      <c r="A72" t="s">
        <v>350</v>
      </c>
      <c r="B72" t="s">
        <v>279</v>
      </c>
      <c r="C72" t="s">
        <v>279</v>
      </c>
      <c r="D72" t="s">
        <v>75</v>
      </c>
      <c r="E72" s="20" t="s">
        <v>592</v>
      </c>
      <c r="F72">
        <v>14</v>
      </c>
      <c r="G72">
        <v>1</v>
      </c>
      <c r="H72">
        <v>0</v>
      </c>
      <c r="I72" t="str">
        <f t="shared" si="1"/>
        <v>Hans.1.28.3</v>
      </c>
    </row>
    <row r="73" spans="1:9">
      <c r="A73" t="s">
        <v>351</v>
      </c>
      <c r="B73" t="s">
        <v>279</v>
      </c>
      <c r="C73" t="s">
        <v>279</v>
      </c>
      <c r="D73" t="s">
        <v>76</v>
      </c>
      <c r="E73" s="20" t="s">
        <v>592</v>
      </c>
      <c r="F73">
        <v>14</v>
      </c>
      <c r="G73">
        <v>1</v>
      </c>
      <c r="H73">
        <v>0</v>
      </c>
      <c r="I73" t="str">
        <f t="shared" si="1"/>
        <v>Hans.1.28.4</v>
      </c>
    </row>
    <row r="74" spans="1:9">
      <c r="A74" t="s">
        <v>352</v>
      </c>
      <c r="B74" t="s">
        <v>279</v>
      </c>
      <c r="C74" t="s">
        <v>279</v>
      </c>
      <c r="D74" t="s">
        <v>77</v>
      </c>
      <c r="E74" s="20" t="s">
        <v>592</v>
      </c>
      <c r="F74">
        <v>14</v>
      </c>
      <c r="G74">
        <v>1</v>
      </c>
      <c r="H74">
        <v>0</v>
      </c>
      <c r="I74" t="str">
        <f t="shared" si="1"/>
        <v>Hans.1.28.5</v>
      </c>
    </row>
    <row r="75" spans="1:9">
      <c r="A75" t="s">
        <v>353</v>
      </c>
      <c r="B75" t="s">
        <v>279</v>
      </c>
      <c r="C75" t="s">
        <v>279</v>
      </c>
      <c r="D75" t="s">
        <v>78</v>
      </c>
      <c r="E75" s="20" t="s">
        <v>593</v>
      </c>
      <c r="F75">
        <v>14.5</v>
      </c>
      <c r="G75">
        <v>1</v>
      </c>
      <c r="H75">
        <v>0</v>
      </c>
      <c r="I75" t="str">
        <f t="shared" si="1"/>
        <v>Hans.1.29.1</v>
      </c>
    </row>
    <row r="76" spans="1:9">
      <c r="A76" t="s">
        <v>354</v>
      </c>
      <c r="B76" t="s">
        <v>279</v>
      </c>
      <c r="C76" t="s">
        <v>279</v>
      </c>
      <c r="D76" t="s">
        <v>79</v>
      </c>
      <c r="E76" s="20" t="s">
        <v>594</v>
      </c>
      <c r="F76">
        <v>15</v>
      </c>
      <c r="G76">
        <v>1</v>
      </c>
      <c r="H76">
        <v>0</v>
      </c>
      <c r="I76" t="str">
        <f t="shared" si="1"/>
        <v>Hans.1.30.1</v>
      </c>
    </row>
    <row r="77" spans="1:9">
      <c r="A77" t="s">
        <v>355</v>
      </c>
      <c r="B77" t="s">
        <v>279</v>
      </c>
      <c r="C77" t="s">
        <v>279</v>
      </c>
      <c r="D77" t="s">
        <v>80</v>
      </c>
      <c r="E77" s="20" t="s">
        <v>594</v>
      </c>
      <c r="F77">
        <v>15</v>
      </c>
      <c r="G77">
        <v>1</v>
      </c>
      <c r="H77">
        <v>0</v>
      </c>
      <c r="I77" t="str">
        <f t="shared" si="1"/>
        <v>Hans.1.30.2</v>
      </c>
    </row>
    <row r="78" spans="1:9">
      <c r="A78" t="s">
        <v>356</v>
      </c>
      <c r="B78" t="s">
        <v>279</v>
      </c>
      <c r="C78" t="s">
        <v>279</v>
      </c>
      <c r="D78" t="s">
        <v>81</v>
      </c>
      <c r="E78" s="20" t="s">
        <v>594</v>
      </c>
      <c r="F78">
        <v>15</v>
      </c>
      <c r="G78">
        <v>1</v>
      </c>
      <c r="H78">
        <v>0</v>
      </c>
      <c r="I78" t="str">
        <f t="shared" si="1"/>
        <v>Hans.1.30.3</v>
      </c>
    </row>
    <row r="79" spans="1:9">
      <c r="A79" t="s">
        <v>357</v>
      </c>
      <c r="B79" t="s">
        <v>279</v>
      </c>
      <c r="C79" t="s">
        <v>279</v>
      </c>
      <c r="D79" t="s">
        <v>82</v>
      </c>
      <c r="E79" s="20" t="s">
        <v>594</v>
      </c>
      <c r="F79">
        <v>15</v>
      </c>
      <c r="G79">
        <v>1</v>
      </c>
      <c r="H79">
        <v>0</v>
      </c>
      <c r="I79" t="str">
        <f t="shared" si="1"/>
        <v>Hans.1.30.4</v>
      </c>
    </row>
    <row r="80" spans="1:9">
      <c r="A80" t="s">
        <v>358</v>
      </c>
      <c r="B80" t="s">
        <v>279</v>
      </c>
      <c r="C80" t="s">
        <v>279</v>
      </c>
      <c r="D80" t="s">
        <v>83</v>
      </c>
      <c r="E80" s="20" t="s">
        <v>594</v>
      </c>
      <c r="F80">
        <v>15</v>
      </c>
      <c r="G80">
        <v>1</v>
      </c>
      <c r="H80">
        <v>0</v>
      </c>
      <c r="I80" t="str">
        <f t="shared" si="1"/>
        <v>Hans.1.30.5</v>
      </c>
    </row>
    <row r="81" spans="1:9">
      <c r="A81" t="s">
        <v>359</v>
      </c>
      <c r="B81" t="s">
        <v>279</v>
      </c>
      <c r="C81" t="s">
        <v>279</v>
      </c>
      <c r="D81" t="s">
        <v>84</v>
      </c>
      <c r="E81" s="20" t="s">
        <v>594</v>
      </c>
      <c r="F81">
        <v>15</v>
      </c>
      <c r="G81">
        <v>1</v>
      </c>
      <c r="H81">
        <v>0</v>
      </c>
      <c r="I81" t="str">
        <f t="shared" si="1"/>
        <v>Hans.1.30.6</v>
      </c>
    </row>
    <row r="82" spans="1:9">
      <c r="A82" t="s">
        <v>360</v>
      </c>
      <c r="B82" t="s">
        <v>279</v>
      </c>
      <c r="C82" t="s">
        <v>279</v>
      </c>
      <c r="D82" t="s">
        <v>85</v>
      </c>
      <c r="E82" s="20" t="s">
        <v>567</v>
      </c>
      <c r="F82">
        <v>1.5</v>
      </c>
      <c r="G82">
        <v>1</v>
      </c>
      <c r="H82">
        <v>2.6036999999999999</v>
      </c>
      <c r="I82" t="str">
        <f t="shared" si="1"/>
        <v>Hans.1.3.1</v>
      </c>
    </row>
    <row r="83" spans="1:9">
      <c r="A83" t="s">
        <v>361</v>
      </c>
      <c r="B83" t="s">
        <v>279</v>
      </c>
      <c r="C83" t="s">
        <v>279</v>
      </c>
      <c r="D83" t="s">
        <v>86</v>
      </c>
      <c r="E83" s="20" t="s">
        <v>567</v>
      </c>
      <c r="F83">
        <v>1.5</v>
      </c>
      <c r="G83">
        <v>1</v>
      </c>
      <c r="H83">
        <v>2.6036999999999999</v>
      </c>
      <c r="I83" t="str">
        <f t="shared" si="1"/>
        <v>Hans.1.3.2</v>
      </c>
    </row>
    <row r="84" spans="1:9">
      <c r="A84" t="s">
        <v>362</v>
      </c>
      <c r="B84" t="s">
        <v>279</v>
      </c>
      <c r="C84" t="s">
        <v>279</v>
      </c>
      <c r="D84" t="s">
        <v>87</v>
      </c>
      <c r="E84" s="20" t="s">
        <v>567</v>
      </c>
      <c r="F84">
        <v>1.5</v>
      </c>
      <c r="G84">
        <v>1</v>
      </c>
      <c r="H84">
        <v>2.6036999999999999</v>
      </c>
      <c r="I84" t="str">
        <f t="shared" si="1"/>
        <v>Hans.1.3.3</v>
      </c>
    </row>
    <row r="85" spans="1:9">
      <c r="A85" t="s">
        <v>363</v>
      </c>
      <c r="B85" t="s">
        <v>279</v>
      </c>
      <c r="C85" t="s">
        <v>279</v>
      </c>
      <c r="D85" t="s">
        <v>88</v>
      </c>
      <c r="E85" s="20" t="s">
        <v>567</v>
      </c>
      <c r="F85">
        <v>1.5</v>
      </c>
      <c r="G85">
        <v>1</v>
      </c>
      <c r="H85">
        <v>2.6036999999999999</v>
      </c>
      <c r="I85" t="str">
        <f t="shared" si="1"/>
        <v>Hans.1.3.4</v>
      </c>
    </row>
    <row r="86" spans="1:9">
      <c r="A86" t="s">
        <v>364</v>
      </c>
      <c r="B86" t="s">
        <v>279</v>
      </c>
      <c r="C86" t="s">
        <v>279</v>
      </c>
      <c r="D86" t="s">
        <v>89</v>
      </c>
      <c r="E86" s="20" t="s">
        <v>567</v>
      </c>
      <c r="F86">
        <v>1.5</v>
      </c>
      <c r="G86">
        <v>1</v>
      </c>
      <c r="H86">
        <v>2.6036999999999999</v>
      </c>
      <c r="I86" t="str">
        <f t="shared" si="1"/>
        <v>Hans.1.3.5</v>
      </c>
    </row>
    <row r="87" spans="1:9">
      <c r="A87" t="s">
        <v>365</v>
      </c>
      <c r="B87" t="s">
        <v>279</v>
      </c>
      <c r="C87" t="s">
        <v>279</v>
      </c>
      <c r="D87" t="s">
        <v>90</v>
      </c>
      <c r="E87" s="20" t="s">
        <v>568</v>
      </c>
      <c r="F87">
        <v>2</v>
      </c>
      <c r="G87">
        <v>1</v>
      </c>
      <c r="H87">
        <v>0.65448000000000006</v>
      </c>
      <c r="I87" t="str">
        <f t="shared" si="1"/>
        <v>Hans.1.4.1</v>
      </c>
    </row>
    <row r="88" spans="1:9">
      <c r="A88" t="s">
        <v>366</v>
      </c>
      <c r="B88" t="s">
        <v>279</v>
      </c>
      <c r="C88" t="s">
        <v>279</v>
      </c>
      <c r="D88" t="s">
        <v>91</v>
      </c>
      <c r="E88" s="20" t="s">
        <v>568</v>
      </c>
      <c r="F88">
        <v>2</v>
      </c>
      <c r="G88">
        <v>1</v>
      </c>
      <c r="H88">
        <v>0.65448000000000006</v>
      </c>
      <c r="I88" t="str">
        <f t="shared" si="1"/>
        <v>Hans.1.4.2</v>
      </c>
    </row>
    <row r="89" spans="1:9">
      <c r="A89" t="s">
        <v>367</v>
      </c>
      <c r="B89" t="s">
        <v>279</v>
      </c>
      <c r="C89" t="s">
        <v>279</v>
      </c>
      <c r="D89" t="s">
        <v>92</v>
      </c>
      <c r="E89" s="20" t="s">
        <v>568</v>
      </c>
      <c r="F89">
        <v>2</v>
      </c>
      <c r="G89">
        <v>1</v>
      </c>
      <c r="H89">
        <v>0.65448000000000006</v>
      </c>
      <c r="I89" t="str">
        <f t="shared" si="1"/>
        <v>Hans.1.4.3</v>
      </c>
    </row>
    <row r="90" spans="1:9">
      <c r="A90" t="s">
        <v>368</v>
      </c>
      <c r="B90" t="s">
        <v>279</v>
      </c>
      <c r="C90" t="s">
        <v>279</v>
      </c>
      <c r="D90" t="s">
        <v>93</v>
      </c>
      <c r="E90" s="20" t="s">
        <v>568</v>
      </c>
      <c r="F90">
        <v>2</v>
      </c>
      <c r="G90">
        <v>1</v>
      </c>
      <c r="H90">
        <v>0.65448000000000006</v>
      </c>
      <c r="I90" t="str">
        <f t="shared" si="1"/>
        <v>Hans.1.4.4</v>
      </c>
    </row>
    <row r="91" spans="1:9">
      <c r="A91" t="s">
        <v>369</v>
      </c>
      <c r="B91" t="s">
        <v>279</v>
      </c>
      <c r="C91" t="s">
        <v>279</v>
      </c>
      <c r="D91" t="s">
        <v>94</v>
      </c>
      <c r="E91" s="20" t="s">
        <v>569</v>
      </c>
      <c r="F91">
        <v>2.5</v>
      </c>
      <c r="G91">
        <v>1</v>
      </c>
      <c r="H91">
        <v>0.34263000000000005</v>
      </c>
      <c r="I91" t="str">
        <f t="shared" si="1"/>
        <v>Hans.1.5.1</v>
      </c>
    </row>
    <row r="92" spans="1:9">
      <c r="A92" t="s">
        <v>370</v>
      </c>
      <c r="B92" t="s">
        <v>279</v>
      </c>
      <c r="C92" t="s">
        <v>279</v>
      </c>
      <c r="D92" t="s">
        <v>95</v>
      </c>
      <c r="E92" s="20" t="s">
        <v>569</v>
      </c>
      <c r="F92">
        <v>2.5</v>
      </c>
      <c r="G92">
        <v>1</v>
      </c>
      <c r="H92">
        <v>0.34263000000000005</v>
      </c>
      <c r="I92" t="str">
        <f t="shared" si="1"/>
        <v>Hans.1.5.2</v>
      </c>
    </row>
    <row r="93" spans="1:9">
      <c r="A93" t="s">
        <v>371</v>
      </c>
      <c r="B93" t="s">
        <v>279</v>
      </c>
      <c r="C93" t="s">
        <v>279</v>
      </c>
      <c r="D93" t="s">
        <v>96</v>
      </c>
      <c r="E93" s="20" t="s">
        <v>569</v>
      </c>
      <c r="F93">
        <v>2.5</v>
      </c>
      <c r="G93">
        <v>1</v>
      </c>
      <c r="H93">
        <v>0.34263000000000005</v>
      </c>
      <c r="I93" t="str">
        <f t="shared" si="1"/>
        <v>Hans.1.5.3</v>
      </c>
    </row>
    <row r="94" spans="1:9">
      <c r="A94" t="s">
        <v>372</v>
      </c>
      <c r="B94" t="s">
        <v>279</v>
      </c>
      <c r="C94" t="s">
        <v>279</v>
      </c>
      <c r="D94" t="s">
        <v>97</v>
      </c>
      <c r="E94" s="20" t="s">
        <v>569</v>
      </c>
      <c r="F94">
        <v>2.5</v>
      </c>
      <c r="G94">
        <v>1</v>
      </c>
      <c r="H94">
        <v>0.34263000000000005</v>
      </c>
      <c r="I94" t="str">
        <f t="shared" si="1"/>
        <v>Hans.1.5.4</v>
      </c>
    </row>
    <row r="95" spans="1:9">
      <c r="A95" t="s">
        <v>373</v>
      </c>
      <c r="B95" t="s">
        <v>279</v>
      </c>
      <c r="C95" t="s">
        <v>279</v>
      </c>
      <c r="D95" t="s">
        <v>98</v>
      </c>
      <c r="E95" s="20" t="s">
        <v>569</v>
      </c>
      <c r="F95">
        <v>2.5</v>
      </c>
      <c r="G95">
        <v>1</v>
      </c>
      <c r="H95">
        <v>0.34263000000000005</v>
      </c>
      <c r="I95" t="str">
        <f t="shared" si="1"/>
        <v>Hans.1.5.5</v>
      </c>
    </row>
    <row r="96" spans="1:9">
      <c r="A96" t="s">
        <v>374</v>
      </c>
      <c r="B96" t="s">
        <v>279</v>
      </c>
      <c r="C96" t="s">
        <v>279</v>
      </c>
      <c r="D96" t="s">
        <v>99</v>
      </c>
      <c r="E96" s="20" t="s">
        <v>570</v>
      </c>
      <c r="F96">
        <v>3</v>
      </c>
      <c r="G96">
        <v>1</v>
      </c>
      <c r="H96">
        <v>0.10800000000000001</v>
      </c>
      <c r="I96" t="str">
        <f t="shared" si="1"/>
        <v>Hans.1.6.1</v>
      </c>
    </row>
    <row r="97" spans="1:9">
      <c r="A97" t="s">
        <v>375</v>
      </c>
      <c r="B97" t="s">
        <v>279</v>
      </c>
      <c r="C97" t="s">
        <v>279</v>
      </c>
      <c r="D97" t="s">
        <v>100</v>
      </c>
      <c r="E97" s="20" t="s">
        <v>570</v>
      </c>
      <c r="F97">
        <v>3</v>
      </c>
      <c r="G97">
        <v>1</v>
      </c>
      <c r="H97">
        <v>0.10800000000000001</v>
      </c>
      <c r="I97" t="str">
        <f t="shared" si="1"/>
        <v>Hans.1.6.2</v>
      </c>
    </row>
    <row r="98" spans="1:9">
      <c r="A98" t="s">
        <v>376</v>
      </c>
      <c r="B98" t="s">
        <v>279</v>
      </c>
      <c r="C98" t="s">
        <v>279</v>
      </c>
      <c r="D98" t="s">
        <v>101</v>
      </c>
      <c r="E98" s="20" t="s">
        <v>570</v>
      </c>
      <c r="F98">
        <v>3</v>
      </c>
      <c r="G98">
        <v>1</v>
      </c>
      <c r="H98">
        <v>0.10800000000000001</v>
      </c>
      <c r="I98" t="str">
        <f t="shared" si="1"/>
        <v>Hans.1.6.3</v>
      </c>
    </row>
    <row r="99" spans="1:9">
      <c r="A99" t="s">
        <v>377</v>
      </c>
      <c r="B99" t="s">
        <v>279</v>
      </c>
      <c r="C99" t="s">
        <v>279</v>
      </c>
      <c r="D99" t="s">
        <v>102</v>
      </c>
      <c r="E99" s="20" t="s">
        <v>570</v>
      </c>
      <c r="F99">
        <v>3</v>
      </c>
      <c r="G99">
        <v>1</v>
      </c>
      <c r="H99">
        <v>0.10800000000000001</v>
      </c>
      <c r="I99" t="str">
        <f t="shared" si="1"/>
        <v>Hans.1.6.4</v>
      </c>
    </row>
    <row r="100" spans="1:9">
      <c r="A100" t="s">
        <v>378</v>
      </c>
      <c r="B100" t="s">
        <v>279</v>
      </c>
      <c r="C100" t="s">
        <v>279</v>
      </c>
      <c r="D100" t="s">
        <v>103</v>
      </c>
      <c r="E100" s="20" t="s">
        <v>570</v>
      </c>
      <c r="F100">
        <v>3</v>
      </c>
      <c r="G100">
        <v>1</v>
      </c>
      <c r="H100">
        <v>0.10800000000000001</v>
      </c>
      <c r="I100" t="str">
        <f t="shared" si="1"/>
        <v>Hans.1.6.5</v>
      </c>
    </row>
    <row r="101" spans="1:9">
      <c r="A101" t="s">
        <v>379</v>
      </c>
      <c r="B101" t="s">
        <v>279</v>
      </c>
      <c r="C101" t="s">
        <v>279</v>
      </c>
      <c r="D101" t="s">
        <v>104</v>
      </c>
      <c r="E101" s="20" t="s">
        <v>571</v>
      </c>
      <c r="F101">
        <v>3.5</v>
      </c>
      <c r="G101">
        <v>1</v>
      </c>
      <c r="H101">
        <v>0</v>
      </c>
      <c r="I101" t="str">
        <f t="shared" si="1"/>
        <v>Hans.1.7.1</v>
      </c>
    </row>
    <row r="102" spans="1:9">
      <c r="A102" t="s">
        <v>380</v>
      </c>
      <c r="B102" t="s">
        <v>279</v>
      </c>
      <c r="C102" t="s">
        <v>279</v>
      </c>
      <c r="D102" t="s">
        <v>105</v>
      </c>
      <c r="E102" s="20" t="s">
        <v>571</v>
      </c>
      <c r="F102">
        <v>3.5</v>
      </c>
      <c r="G102">
        <v>1</v>
      </c>
      <c r="H102">
        <v>0</v>
      </c>
      <c r="I102" t="str">
        <f t="shared" si="1"/>
        <v>Hans.1.7.2</v>
      </c>
    </row>
    <row r="103" spans="1:9">
      <c r="A103" t="s">
        <v>381</v>
      </c>
      <c r="B103" t="s">
        <v>279</v>
      </c>
      <c r="C103" t="s">
        <v>279</v>
      </c>
      <c r="D103" t="s">
        <v>106</v>
      </c>
      <c r="E103" s="20" t="s">
        <v>571</v>
      </c>
      <c r="F103">
        <v>3.5</v>
      </c>
      <c r="G103">
        <v>1</v>
      </c>
      <c r="H103">
        <v>0</v>
      </c>
      <c r="I103" t="str">
        <f t="shared" si="1"/>
        <v>Hans.1.7.4</v>
      </c>
    </row>
    <row r="104" spans="1:9">
      <c r="A104" t="s">
        <v>382</v>
      </c>
      <c r="B104" t="s">
        <v>279</v>
      </c>
      <c r="C104" t="s">
        <v>279</v>
      </c>
      <c r="D104" t="s">
        <v>107</v>
      </c>
      <c r="E104" s="20" t="s">
        <v>571</v>
      </c>
      <c r="F104">
        <v>3.5</v>
      </c>
      <c r="G104">
        <v>1</v>
      </c>
      <c r="H104">
        <v>0</v>
      </c>
      <c r="I104" t="str">
        <f t="shared" si="1"/>
        <v>Hans.1.7.5</v>
      </c>
    </row>
    <row r="105" spans="1:9">
      <c r="A105" t="s">
        <v>383</v>
      </c>
      <c r="B105" t="s">
        <v>279</v>
      </c>
      <c r="C105" t="s">
        <v>279</v>
      </c>
      <c r="D105" t="s">
        <v>108</v>
      </c>
      <c r="E105" s="20" t="s">
        <v>572</v>
      </c>
      <c r="F105">
        <v>4</v>
      </c>
      <c r="G105">
        <v>1</v>
      </c>
      <c r="H105">
        <v>0</v>
      </c>
      <c r="I105" t="str">
        <f t="shared" si="1"/>
        <v>Hans.1.8.1</v>
      </c>
    </row>
    <row r="106" spans="1:9">
      <c r="A106" t="s">
        <v>384</v>
      </c>
      <c r="B106" t="s">
        <v>279</v>
      </c>
      <c r="C106" t="s">
        <v>279</v>
      </c>
      <c r="D106" t="s">
        <v>109</v>
      </c>
      <c r="E106" s="20" t="s">
        <v>572</v>
      </c>
      <c r="F106">
        <v>4</v>
      </c>
      <c r="G106">
        <v>1</v>
      </c>
      <c r="H106">
        <v>0</v>
      </c>
      <c r="I106" t="str">
        <f t="shared" si="1"/>
        <v>Hans.1.8.2</v>
      </c>
    </row>
    <row r="107" spans="1:9">
      <c r="A107" t="s">
        <v>385</v>
      </c>
      <c r="B107" t="s">
        <v>279</v>
      </c>
      <c r="C107" t="s">
        <v>279</v>
      </c>
      <c r="D107" t="s">
        <v>110</v>
      </c>
      <c r="E107" s="20" t="s">
        <v>572</v>
      </c>
      <c r="F107">
        <v>4</v>
      </c>
      <c r="G107">
        <v>1</v>
      </c>
      <c r="H107">
        <v>0</v>
      </c>
      <c r="I107" t="str">
        <f t="shared" si="1"/>
        <v>Hans.1.8.3</v>
      </c>
    </row>
    <row r="108" spans="1:9">
      <c r="A108" t="s">
        <v>386</v>
      </c>
      <c r="B108" t="s">
        <v>279</v>
      </c>
      <c r="C108" t="s">
        <v>279</v>
      </c>
      <c r="D108" t="s">
        <v>111</v>
      </c>
      <c r="E108" s="20" t="s">
        <v>572</v>
      </c>
      <c r="F108">
        <v>4</v>
      </c>
      <c r="G108">
        <v>1</v>
      </c>
      <c r="H108">
        <v>0</v>
      </c>
      <c r="I108" t="str">
        <f t="shared" si="1"/>
        <v>Hans.1.8.4</v>
      </c>
    </row>
    <row r="109" spans="1:9">
      <c r="A109" t="s">
        <v>387</v>
      </c>
      <c r="B109" t="s">
        <v>279</v>
      </c>
      <c r="C109" t="s">
        <v>279</v>
      </c>
      <c r="D109" t="s">
        <v>112</v>
      </c>
      <c r="E109" s="20" t="s">
        <v>572</v>
      </c>
      <c r="F109">
        <v>4</v>
      </c>
      <c r="G109">
        <v>1</v>
      </c>
      <c r="H109">
        <v>0</v>
      </c>
      <c r="I109" t="str">
        <f t="shared" si="1"/>
        <v>Hans.1.8.5</v>
      </c>
    </row>
    <row r="110" spans="1:9">
      <c r="A110" t="s">
        <v>388</v>
      </c>
      <c r="B110" t="s">
        <v>279</v>
      </c>
      <c r="C110" t="s">
        <v>279</v>
      </c>
      <c r="D110" t="s">
        <v>113</v>
      </c>
      <c r="E110" s="20" t="s">
        <v>573</v>
      </c>
      <c r="F110">
        <v>4.5</v>
      </c>
      <c r="G110">
        <v>1</v>
      </c>
      <c r="H110">
        <v>0</v>
      </c>
      <c r="I110" t="str">
        <f t="shared" si="1"/>
        <v>Hans.1.9.1</v>
      </c>
    </row>
    <row r="111" spans="1:9">
      <c r="A111" t="s">
        <v>389</v>
      </c>
      <c r="B111" t="s">
        <v>279</v>
      </c>
      <c r="C111" t="s">
        <v>279</v>
      </c>
      <c r="D111" t="s">
        <v>114</v>
      </c>
      <c r="E111" s="20" t="s">
        <v>573</v>
      </c>
      <c r="F111">
        <v>4.5</v>
      </c>
      <c r="G111">
        <v>1</v>
      </c>
      <c r="H111">
        <v>0</v>
      </c>
      <c r="I111" t="str">
        <f t="shared" si="1"/>
        <v>Hans.1.9.2</v>
      </c>
    </row>
    <row r="112" spans="1:9">
      <c r="A112" t="s">
        <v>390</v>
      </c>
      <c r="B112" t="s">
        <v>279</v>
      </c>
      <c r="C112" t="s">
        <v>279</v>
      </c>
      <c r="D112" t="s">
        <v>115</v>
      </c>
      <c r="E112" s="20" t="s">
        <v>573</v>
      </c>
      <c r="F112">
        <v>4.5</v>
      </c>
      <c r="G112">
        <v>1</v>
      </c>
      <c r="H112">
        <v>0</v>
      </c>
      <c r="I112" t="str">
        <f t="shared" si="1"/>
        <v>Hans.1.9.3</v>
      </c>
    </row>
    <row r="113" spans="1:9">
      <c r="A113" t="s">
        <v>391</v>
      </c>
      <c r="B113" t="s">
        <v>279</v>
      </c>
      <c r="C113" t="s">
        <v>279</v>
      </c>
      <c r="D113" t="s">
        <v>116</v>
      </c>
      <c r="E113" s="20" t="s">
        <v>573</v>
      </c>
      <c r="F113">
        <v>4.5</v>
      </c>
      <c r="G113">
        <v>1</v>
      </c>
      <c r="H113">
        <v>0</v>
      </c>
      <c r="I113" t="str">
        <f t="shared" si="1"/>
        <v>Hans.1.9.4</v>
      </c>
    </row>
    <row r="114" spans="1:9">
      <c r="A114" t="s">
        <v>392</v>
      </c>
      <c r="B114" t="s">
        <v>279</v>
      </c>
      <c r="C114" t="s">
        <v>279</v>
      </c>
      <c r="D114" t="s">
        <v>117</v>
      </c>
      <c r="E114" s="20" t="s">
        <v>573</v>
      </c>
      <c r="F114">
        <v>4.5</v>
      </c>
      <c r="G114">
        <v>1</v>
      </c>
      <c r="H114">
        <v>0</v>
      </c>
      <c r="I114" t="str">
        <f t="shared" si="1"/>
        <v>Hans.1.9.5</v>
      </c>
    </row>
    <row r="115" spans="1:9">
      <c r="A115" t="s">
        <v>393</v>
      </c>
      <c r="B115" t="s">
        <v>279</v>
      </c>
      <c r="C115" t="s">
        <v>279</v>
      </c>
      <c r="D115" t="s">
        <v>118</v>
      </c>
      <c r="E115" s="20" t="s">
        <v>606</v>
      </c>
      <c r="F115">
        <v>5.5</v>
      </c>
      <c r="G115">
        <v>2</v>
      </c>
      <c r="H115">
        <v>0</v>
      </c>
      <c r="I115" t="str">
        <f t="shared" si="1"/>
        <v>Hans.2.11.1</v>
      </c>
    </row>
    <row r="116" spans="1:9">
      <c r="A116" t="s">
        <v>394</v>
      </c>
      <c r="B116" t="s">
        <v>279</v>
      </c>
      <c r="C116" t="s">
        <v>279</v>
      </c>
      <c r="D116" t="s">
        <v>119</v>
      </c>
      <c r="E116" s="20" t="s">
        <v>606</v>
      </c>
      <c r="F116">
        <v>5.5</v>
      </c>
      <c r="G116">
        <v>2</v>
      </c>
      <c r="H116">
        <v>0</v>
      </c>
      <c r="I116" t="str">
        <f t="shared" si="1"/>
        <v>Hans.2.11.2</v>
      </c>
    </row>
    <row r="117" spans="1:9">
      <c r="A117" t="s">
        <v>395</v>
      </c>
      <c r="B117" t="s">
        <v>279</v>
      </c>
      <c r="C117" t="s">
        <v>279</v>
      </c>
      <c r="D117" t="s">
        <v>120</v>
      </c>
      <c r="E117" s="20" t="s">
        <v>606</v>
      </c>
      <c r="F117">
        <v>5.5</v>
      </c>
      <c r="G117">
        <v>2</v>
      </c>
      <c r="H117">
        <v>0</v>
      </c>
      <c r="I117" t="str">
        <f t="shared" si="1"/>
        <v>Hans.2.11.3</v>
      </c>
    </row>
    <row r="118" spans="1:9">
      <c r="A118" t="s">
        <v>396</v>
      </c>
      <c r="B118" t="s">
        <v>279</v>
      </c>
      <c r="C118" t="s">
        <v>279</v>
      </c>
      <c r="D118" t="s">
        <v>121</v>
      </c>
      <c r="E118" s="20" t="s">
        <v>606</v>
      </c>
      <c r="F118">
        <v>5.5</v>
      </c>
      <c r="G118">
        <v>2</v>
      </c>
      <c r="H118">
        <v>0</v>
      </c>
      <c r="I118" t="str">
        <f t="shared" si="1"/>
        <v>Hans.2.11.4</v>
      </c>
    </row>
    <row r="119" spans="1:9">
      <c r="A119" t="s">
        <v>397</v>
      </c>
      <c r="B119" t="s">
        <v>279</v>
      </c>
      <c r="C119" t="s">
        <v>279</v>
      </c>
      <c r="D119" t="s">
        <v>122</v>
      </c>
      <c r="E119" s="20" t="s">
        <v>606</v>
      </c>
      <c r="F119">
        <v>5.5</v>
      </c>
      <c r="G119">
        <v>2</v>
      </c>
      <c r="H119">
        <v>0</v>
      </c>
      <c r="I119" t="str">
        <f t="shared" si="1"/>
        <v>Hans.2.11.5</v>
      </c>
    </row>
    <row r="120" spans="1:9">
      <c r="A120" t="s">
        <v>398</v>
      </c>
      <c r="B120" t="s">
        <v>279</v>
      </c>
      <c r="C120" t="s">
        <v>279</v>
      </c>
      <c r="D120" t="s">
        <v>123</v>
      </c>
      <c r="E120" s="20" t="s">
        <v>607</v>
      </c>
      <c r="F120">
        <v>6</v>
      </c>
      <c r="G120">
        <v>2</v>
      </c>
      <c r="H120">
        <v>0</v>
      </c>
      <c r="I120" t="str">
        <f t="shared" si="1"/>
        <v>Hans.2.12.1</v>
      </c>
    </row>
    <row r="121" spans="1:9">
      <c r="A121" t="s">
        <v>399</v>
      </c>
      <c r="B121" t="s">
        <v>279</v>
      </c>
      <c r="C121" t="s">
        <v>279</v>
      </c>
      <c r="D121" t="s">
        <v>124</v>
      </c>
      <c r="E121" s="20" t="s">
        <v>607</v>
      </c>
      <c r="F121">
        <v>6</v>
      </c>
      <c r="G121">
        <v>2</v>
      </c>
      <c r="H121">
        <v>0</v>
      </c>
      <c r="I121" t="str">
        <f t="shared" si="1"/>
        <v>Hans.2.12.2</v>
      </c>
    </row>
    <row r="122" spans="1:9">
      <c r="A122" t="s">
        <v>400</v>
      </c>
      <c r="B122" t="s">
        <v>279</v>
      </c>
      <c r="C122" t="s">
        <v>279</v>
      </c>
      <c r="D122" t="s">
        <v>125</v>
      </c>
      <c r="E122" s="20" t="s">
        <v>607</v>
      </c>
      <c r="F122">
        <v>6</v>
      </c>
      <c r="G122">
        <v>2</v>
      </c>
      <c r="H122">
        <v>0</v>
      </c>
      <c r="I122" t="str">
        <f t="shared" si="1"/>
        <v>Hans.2.12.3</v>
      </c>
    </row>
    <row r="123" spans="1:9">
      <c r="A123" t="s">
        <v>401</v>
      </c>
      <c r="B123" t="s">
        <v>279</v>
      </c>
      <c r="C123" t="s">
        <v>279</v>
      </c>
      <c r="D123" t="s">
        <v>126</v>
      </c>
      <c r="E123" s="20" t="s">
        <v>607</v>
      </c>
      <c r="F123">
        <v>6</v>
      </c>
      <c r="G123">
        <v>2</v>
      </c>
      <c r="H123">
        <v>0</v>
      </c>
      <c r="I123" t="str">
        <f t="shared" si="1"/>
        <v>Hans.2.12.4</v>
      </c>
    </row>
    <row r="124" spans="1:9">
      <c r="A124" t="s">
        <v>402</v>
      </c>
      <c r="B124" t="s">
        <v>279</v>
      </c>
      <c r="C124" t="s">
        <v>279</v>
      </c>
      <c r="D124" t="s">
        <v>127</v>
      </c>
      <c r="E124" s="20" t="s">
        <v>607</v>
      </c>
      <c r="F124">
        <v>6</v>
      </c>
      <c r="G124">
        <v>2</v>
      </c>
      <c r="H124">
        <v>0</v>
      </c>
      <c r="I124" t="str">
        <f t="shared" si="1"/>
        <v>Hans.2.12.5</v>
      </c>
    </row>
    <row r="125" spans="1:9">
      <c r="A125" t="s">
        <v>403</v>
      </c>
      <c r="B125" t="s">
        <v>279</v>
      </c>
      <c r="C125" t="s">
        <v>279</v>
      </c>
      <c r="D125" t="s">
        <v>128</v>
      </c>
      <c r="E125" s="20" t="s">
        <v>608</v>
      </c>
      <c r="F125">
        <v>6.5</v>
      </c>
      <c r="G125">
        <v>2</v>
      </c>
      <c r="H125">
        <v>0</v>
      </c>
      <c r="I125" t="str">
        <f t="shared" si="1"/>
        <v>Hans.2.13.1</v>
      </c>
    </row>
    <row r="126" spans="1:9">
      <c r="A126" t="s">
        <v>404</v>
      </c>
      <c r="B126" t="s">
        <v>279</v>
      </c>
      <c r="C126" t="s">
        <v>279</v>
      </c>
      <c r="D126" t="s">
        <v>129</v>
      </c>
      <c r="E126" s="20" t="s">
        <v>608</v>
      </c>
      <c r="F126">
        <v>6.5</v>
      </c>
      <c r="G126">
        <v>2</v>
      </c>
      <c r="H126">
        <v>0</v>
      </c>
      <c r="I126" t="str">
        <f t="shared" si="1"/>
        <v>Hans.2.13.2</v>
      </c>
    </row>
    <row r="127" spans="1:9">
      <c r="A127" t="s">
        <v>405</v>
      </c>
      <c r="B127" t="s">
        <v>279</v>
      </c>
      <c r="C127" t="s">
        <v>279</v>
      </c>
      <c r="D127" t="s">
        <v>130</v>
      </c>
      <c r="E127" s="20" t="s">
        <v>608</v>
      </c>
      <c r="F127">
        <v>6.5</v>
      </c>
      <c r="G127">
        <v>2</v>
      </c>
      <c r="H127">
        <v>0</v>
      </c>
      <c r="I127" t="str">
        <f t="shared" si="1"/>
        <v>Hans.2.13.3</v>
      </c>
    </row>
    <row r="128" spans="1:9">
      <c r="A128" t="s">
        <v>406</v>
      </c>
      <c r="B128" t="s">
        <v>279</v>
      </c>
      <c r="C128" t="s">
        <v>279</v>
      </c>
      <c r="D128" t="s">
        <v>131</v>
      </c>
      <c r="E128" s="20" t="s">
        <v>608</v>
      </c>
      <c r="F128">
        <v>6.5</v>
      </c>
      <c r="G128">
        <v>2</v>
      </c>
      <c r="H128">
        <v>0</v>
      </c>
      <c r="I128" t="str">
        <f t="shared" si="1"/>
        <v>Hans.2.13.4</v>
      </c>
    </row>
    <row r="129" spans="1:9">
      <c r="A129" t="s">
        <v>407</v>
      </c>
      <c r="B129" t="s">
        <v>279</v>
      </c>
      <c r="C129" t="s">
        <v>279</v>
      </c>
      <c r="D129" t="s">
        <v>132</v>
      </c>
      <c r="E129" s="20" t="s">
        <v>608</v>
      </c>
      <c r="F129">
        <v>6.5</v>
      </c>
      <c r="G129">
        <v>2</v>
      </c>
      <c r="H129">
        <v>0</v>
      </c>
      <c r="I129" t="str">
        <f t="shared" si="1"/>
        <v>Hans.2.13.5</v>
      </c>
    </row>
    <row r="130" spans="1:9">
      <c r="A130" t="s">
        <v>408</v>
      </c>
      <c r="B130" t="s">
        <v>279</v>
      </c>
      <c r="C130" t="s">
        <v>279</v>
      </c>
      <c r="D130" t="s">
        <v>133</v>
      </c>
      <c r="E130" s="20" t="s">
        <v>609</v>
      </c>
      <c r="F130">
        <v>7</v>
      </c>
      <c r="G130">
        <v>2</v>
      </c>
      <c r="H130">
        <v>0</v>
      </c>
      <c r="I130" t="str">
        <f t="shared" si="1"/>
        <v>Hans.2.14.1</v>
      </c>
    </row>
    <row r="131" spans="1:9">
      <c r="A131" t="s">
        <v>409</v>
      </c>
      <c r="B131" t="s">
        <v>279</v>
      </c>
      <c r="C131" t="s">
        <v>279</v>
      </c>
      <c r="D131" t="s">
        <v>134</v>
      </c>
      <c r="E131" s="20" t="s">
        <v>609</v>
      </c>
      <c r="F131">
        <v>7</v>
      </c>
      <c r="G131">
        <v>2</v>
      </c>
      <c r="H131">
        <v>0</v>
      </c>
      <c r="I131" t="str">
        <f t="shared" ref="I131:I194" si="2">A131</f>
        <v>Hans.2.14.2</v>
      </c>
    </row>
    <row r="132" spans="1:9">
      <c r="A132" t="s">
        <v>410</v>
      </c>
      <c r="B132" t="s">
        <v>279</v>
      </c>
      <c r="C132" t="s">
        <v>279</v>
      </c>
      <c r="D132" t="s">
        <v>135</v>
      </c>
      <c r="E132" s="20" t="s">
        <v>609</v>
      </c>
      <c r="F132">
        <v>7</v>
      </c>
      <c r="G132">
        <v>2</v>
      </c>
      <c r="H132">
        <v>0</v>
      </c>
      <c r="I132" t="str">
        <f t="shared" si="2"/>
        <v>Hans.2.14.3</v>
      </c>
    </row>
    <row r="133" spans="1:9">
      <c r="A133" t="s">
        <v>411</v>
      </c>
      <c r="B133" t="s">
        <v>279</v>
      </c>
      <c r="C133" t="s">
        <v>279</v>
      </c>
      <c r="D133" t="s">
        <v>136</v>
      </c>
      <c r="E133" s="20" t="s">
        <v>609</v>
      </c>
      <c r="F133">
        <v>7</v>
      </c>
      <c r="G133">
        <v>2</v>
      </c>
      <c r="H133">
        <v>0</v>
      </c>
      <c r="I133" t="str">
        <f t="shared" si="2"/>
        <v>Hans.2.14.4</v>
      </c>
    </row>
    <row r="134" spans="1:9">
      <c r="A134" t="s">
        <v>412</v>
      </c>
      <c r="B134" t="s">
        <v>279</v>
      </c>
      <c r="C134" t="s">
        <v>279</v>
      </c>
      <c r="D134" t="s">
        <v>137</v>
      </c>
      <c r="E134" s="20" t="s">
        <v>609</v>
      </c>
      <c r="F134">
        <v>7</v>
      </c>
      <c r="G134">
        <v>2</v>
      </c>
      <c r="H134">
        <v>0</v>
      </c>
      <c r="I134" t="str">
        <f t="shared" si="2"/>
        <v>Hans.2.14.5</v>
      </c>
    </row>
    <row r="135" spans="1:9">
      <c r="A135" t="s">
        <v>413</v>
      </c>
      <c r="B135" t="s">
        <v>279</v>
      </c>
      <c r="C135" t="s">
        <v>279</v>
      </c>
      <c r="D135" t="s">
        <v>138</v>
      </c>
      <c r="E135" s="20" t="s">
        <v>610</v>
      </c>
      <c r="F135">
        <v>7.5</v>
      </c>
      <c r="G135">
        <v>2</v>
      </c>
      <c r="H135">
        <v>0</v>
      </c>
      <c r="I135" t="str">
        <f t="shared" si="2"/>
        <v>Hans.2.15.1</v>
      </c>
    </row>
    <row r="136" spans="1:9">
      <c r="A136" t="s">
        <v>414</v>
      </c>
      <c r="B136" t="s">
        <v>279</v>
      </c>
      <c r="C136" t="s">
        <v>279</v>
      </c>
      <c r="D136" t="s">
        <v>139</v>
      </c>
      <c r="E136" s="20" t="s">
        <v>610</v>
      </c>
      <c r="F136">
        <v>7.5</v>
      </c>
      <c r="G136">
        <v>2</v>
      </c>
      <c r="H136">
        <v>0</v>
      </c>
      <c r="I136" t="str">
        <f t="shared" si="2"/>
        <v>Hans.2.15.2</v>
      </c>
    </row>
    <row r="137" spans="1:9">
      <c r="A137" t="s">
        <v>415</v>
      </c>
      <c r="B137" t="s">
        <v>279</v>
      </c>
      <c r="C137" t="s">
        <v>279</v>
      </c>
      <c r="D137" t="s">
        <v>140</v>
      </c>
      <c r="E137" s="20" t="s">
        <v>610</v>
      </c>
      <c r="F137">
        <v>7.5</v>
      </c>
      <c r="G137">
        <v>2</v>
      </c>
      <c r="H137">
        <v>0</v>
      </c>
      <c r="I137" t="str">
        <f t="shared" si="2"/>
        <v>Hans.2.15.3</v>
      </c>
    </row>
    <row r="138" spans="1:9">
      <c r="A138" t="s">
        <v>416</v>
      </c>
      <c r="B138" t="s">
        <v>279</v>
      </c>
      <c r="C138" t="s">
        <v>279</v>
      </c>
      <c r="D138" t="s">
        <v>141</v>
      </c>
      <c r="E138" s="20" t="s">
        <v>610</v>
      </c>
      <c r="F138">
        <v>7.5</v>
      </c>
      <c r="G138">
        <v>2</v>
      </c>
      <c r="H138">
        <v>0</v>
      </c>
      <c r="I138" t="str">
        <f t="shared" si="2"/>
        <v>Hans.2.15.4</v>
      </c>
    </row>
    <row r="139" spans="1:9">
      <c r="A139" t="s">
        <v>417</v>
      </c>
      <c r="B139" t="s">
        <v>279</v>
      </c>
      <c r="C139" t="s">
        <v>279</v>
      </c>
      <c r="D139" t="s">
        <v>142</v>
      </c>
      <c r="E139" s="20" t="s">
        <v>610</v>
      </c>
      <c r="F139">
        <v>7.5</v>
      </c>
      <c r="G139">
        <v>2</v>
      </c>
      <c r="H139">
        <v>0</v>
      </c>
      <c r="I139" t="str">
        <f t="shared" si="2"/>
        <v>Hans.2.15.5</v>
      </c>
    </row>
    <row r="140" spans="1:9">
      <c r="A140" t="s">
        <v>418</v>
      </c>
      <c r="B140" t="s">
        <v>279</v>
      </c>
      <c r="C140" t="s">
        <v>279</v>
      </c>
      <c r="D140" t="s">
        <v>143</v>
      </c>
      <c r="E140" s="20" t="s">
        <v>611</v>
      </c>
      <c r="F140">
        <v>8</v>
      </c>
      <c r="G140">
        <v>2</v>
      </c>
      <c r="H140">
        <v>0</v>
      </c>
      <c r="I140" t="str">
        <f t="shared" si="2"/>
        <v>Hans.2.16.1</v>
      </c>
    </row>
    <row r="141" spans="1:9">
      <c r="A141" t="s">
        <v>419</v>
      </c>
      <c r="B141" t="s">
        <v>279</v>
      </c>
      <c r="C141" t="s">
        <v>279</v>
      </c>
      <c r="D141" t="s">
        <v>144</v>
      </c>
      <c r="E141" s="20" t="s">
        <v>611</v>
      </c>
      <c r="F141">
        <v>8</v>
      </c>
      <c r="G141">
        <v>2</v>
      </c>
      <c r="H141">
        <v>0</v>
      </c>
      <c r="I141" t="str">
        <f t="shared" si="2"/>
        <v>Hans.2.16.2</v>
      </c>
    </row>
    <row r="142" spans="1:9">
      <c r="A142" t="s">
        <v>420</v>
      </c>
      <c r="B142" t="s">
        <v>279</v>
      </c>
      <c r="C142" t="s">
        <v>279</v>
      </c>
      <c r="D142" t="s">
        <v>145</v>
      </c>
      <c r="E142" s="20" t="s">
        <v>611</v>
      </c>
      <c r="F142">
        <v>8</v>
      </c>
      <c r="G142">
        <v>2</v>
      </c>
      <c r="H142">
        <v>0</v>
      </c>
      <c r="I142" t="str">
        <f t="shared" si="2"/>
        <v>Hans.2.16.3</v>
      </c>
    </row>
    <row r="143" spans="1:9">
      <c r="A143" t="s">
        <v>421</v>
      </c>
      <c r="B143" t="s">
        <v>279</v>
      </c>
      <c r="C143" t="s">
        <v>279</v>
      </c>
      <c r="D143" t="s">
        <v>146</v>
      </c>
      <c r="E143" s="20" t="s">
        <v>611</v>
      </c>
      <c r="F143">
        <v>8</v>
      </c>
      <c r="G143">
        <v>2</v>
      </c>
      <c r="H143">
        <v>0</v>
      </c>
      <c r="I143" t="str">
        <f t="shared" si="2"/>
        <v>Hans.2.16.4</v>
      </c>
    </row>
    <row r="144" spans="1:9">
      <c r="A144" t="s">
        <v>422</v>
      </c>
      <c r="B144" t="s">
        <v>279</v>
      </c>
      <c r="C144" t="s">
        <v>279</v>
      </c>
      <c r="D144" t="s">
        <v>147</v>
      </c>
      <c r="E144" s="20" t="s">
        <v>611</v>
      </c>
      <c r="F144">
        <v>8</v>
      </c>
      <c r="G144">
        <v>2</v>
      </c>
      <c r="H144">
        <v>0</v>
      </c>
      <c r="I144" t="str">
        <f t="shared" si="2"/>
        <v>Hans.2.16.5</v>
      </c>
    </row>
    <row r="145" spans="1:9">
      <c r="A145" t="s">
        <v>423</v>
      </c>
      <c r="B145" t="s">
        <v>279</v>
      </c>
      <c r="C145" t="s">
        <v>279</v>
      </c>
      <c r="D145" t="s">
        <v>148</v>
      </c>
      <c r="E145" s="20" t="s">
        <v>612</v>
      </c>
      <c r="F145">
        <v>8.5</v>
      </c>
      <c r="G145">
        <v>2</v>
      </c>
      <c r="H145">
        <v>0</v>
      </c>
      <c r="I145" t="str">
        <f t="shared" si="2"/>
        <v>Hans.2.17.1</v>
      </c>
    </row>
    <row r="146" spans="1:9">
      <c r="A146" t="s">
        <v>424</v>
      </c>
      <c r="B146" t="s">
        <v>279</v>
      </c>
      <c r="C146" t="s">
        <v>279</v>
      </c>
      <c r="D146" t="s">
        <v>149</v>
      </c>
      <c r="E146" s="20" t="s">
        <v>612</v>
      </c>
      <c r="F146">
        <v>8.5</v>
      </c>
      <c r="G146">
        <v>2</v>
      </c>
      <c r="H146">
        <v>0</v>
      </c>
      <c r="I146" t="str">
        <f t="shared" si="2"/>
        <v>Hans.2.17.2</v>
      </c>
    </row>
    <row r="147" spans="1:9">
      <c r="A147" t="s">
        <v>425</v>
      </c>
      <c r="B147" t="s">
        <v>279</v>
      </c>
      <c r="C147" t="s">
        <v>279</v>
      </c>
      <c r="D147" t="s">
        <v>150</v>
      </c>
      <c r="E147" s="20" t="s">
        <v>612</v>
      </c>
      <c r="F147">
        <v>8.5</v>
      </c>
      <c r="G147">
        <v>2</v>
      </c>
      <c r="H147">
        <v>0</v>
      </c>
      <c r="I147" t="str">
        <f t="shared" si="2"/>
        <v>Hans.2.17.3</v>
      </c>
    </row>
    <row r="148" spans="1:9">
      <c r="A148" t="s">
        <v>426</v>
      </c>
      <c r="B148" t="s">
        <v>279</v>
      </c>
      <c r="C148" t="s">
        <v>279</v>
      </c>
      <c r="D148" t="s">
        <v>151</v>
      </c>
      <c r="E148" s="20" t="s">
        <v>612</v>
      </c>
      <c r="F148">
        <v>8.5</v>
      </c>
      <c r="G148">
        <v>2</v>
      </c>
      <c r="H148">
        <v>0</v>
      </c>
      <c r="I148" t="str">
        <f t="shared" si="2"/>
        <v>Hans.2.17.4</v>
      </c>
    </row>
    <row r="149" spans="1:9">
      <c r="A149" t="s">
        <v>427</v>
      </c>
      <c r="B149" t="s">
        <v>279</v>
      </c>
      <c r="C149" t="s">
        <v>279</v>
      </c>
      <c r="D149" t="s">
        <v>152</v>
      </c>
      <c r="E149" s="20" t="s">
        <v>612</v>
      </c>
      <c r="F149">
        <v>8.5</v>
      </c>
      <c r="G149">
        <v>2</v>
      </c>
      <c r="H149">
        <v>0</v>
      </c>
      <c r="I149" t="str">
        <f t="shared" si="2"/>
        <v>Hans.2.17.5</v>
      </c>
    </row>
    <row r="150" spans="1:9">
      <c r="A150" t="s">
        <v>428</v>
      </c>
      <c r="B150" t="s">
        <v>279</v>
      </c>
      <c r="C150" t="s">
        <v>279</v>
      </c>
      <c r="D150" t="s">
        <v>153</v>
      </c>
      <c r="E150" s="20" t="s">
        <v>613</v>
      </c>
      <c r="F150">
        <v>9</v>
      </c>
      <c r="G150">
        <v>2</v>
      </c>
      <c r="H150">
        <v>0</v>
      </c>
      <c r="I150" t="str">
        <f t="shared" si="2"/>
        <v>Hans.2.18.1</v>
      </c>
    </row>
    <row r="151" spans="1:9">
      <c r="A151" t="s">
        <v>429</v>
      </c>
      <c r="B151" t="s">
        <v>279</v>
      </c>
      <c r="C151" t="s">
        <v>279</v>
      </c>
      <c r="D151" t="s">
        <v>154</v>
      </c>
      <c r="E151" s="20" t="s">
        <v>614</v>
      </c>
      <c r="F151">
        <v>9.5</v>
      </c>
      <c r="G151">
        <v>2</v>
      </c>
      <c r="H151">
        <v>0</v>
      </c>
      <c r="I151" t="str">
        <f t="shared" si="2"/>
        <v>Hans.2.19.1</v>
      </c>
    </row>
    <row r="152" spans="1:9">
      <c r="A152" t="s">
        <v>430</v>
      </c>
      <c r="B152" t="s">
        <v>279</v>
      </c>
      <c r="C152" t="s">
        <v>279</v>
      </c>
      <c r="D152" t="s">
        <v>155</v>
      </c>
      <c r="E152" s="20" t="s">
        <v>614</v>
      </c>
      <c r="F152">
        <v>9.5</v>
      </c>
      <c r="G152">
        <v>2</v>
      </c>
      <c r="H152">
        <v>0</v>
      </c>
      <c r="I152" t="str">
        <f t="shared" si="2"/>
        <v>Hans.2.19.2</v>
      </c>
    </row>
    <row r="153" spans="1:9">
      <c r="A153" t="s">
        <v>431</v>
      </c>
      <c r="B153" t="s">
        <v>279</v>
      </c>
      <c r="C153" t="s">
        <v>279</v>
      </c>
      <c r="D153" t="s">
        <v>156</v>
      </c>
      <c r="E153" s="20" t="s">
        <v>614</v>
      </c>
      <c r="F153">
        <v>9.5</v>
      </c>
      <c r="G153">
        <v>2</v>
      </c>
      <c r="H153">
        <v>0</v>
      </c>
      <c r="I153" t="str">
        <f t="shared" si="2"/>
        <v>Hans.2.19.3</v>
      </c>
    </row>
    <row r="154" spans="1:9">
      <c r="A154" t="s">
        <v>432</v>
      </c>
      <c r="B154" t="s">
        <v>279</v>
      </c>
      <c r="C154" t="s">
        <v>279</v>
      </c>
      <c r="D154" t="s">
        <v>157</v>
      </c>
      <c r="E154" s="20" t="s">
        <v>614</v>
      </c>
      <c r="F154">
        <v>9.5</v>
      </c>
      <c r="G154">
        <v>2</v>
      </c>
      <c r="H154">
        <v>0</v>
      </c>
      <c r="I154" t="str">
        <f t="shared" si="2"/>
        <v>Hans.2.19.4</v>
      </c>
    </row>
    <row r="155" spans="1:9">
      <c r="A155" t="s">
        <v>433</v>
      </c>
      <c r="B155" t="s">
        <v>279</v>
      </c>
      <c r="C155" t="s">
        <v>279</v>
      </c>
      <c r="D155" t="s">
        <v>158</v>
      </c>
      <c r="E155" s="20" t="s">
        <v>614</v>
      </c>
      <c r="F155">
        <v>9.5</v>
      </c>
      <c r="G155">
        <v>2</v>
      </c>
      <c r="H155">
        <v>0</v>
      </c>
      <c r="I155" t="str">
        <f t="shared" si="2"/>
        <v>Hans.2.19.5</v>
      </c>
    </row>
    <row r="156" spans="1:9">
      <c r="A156" t="s">
        <v>434</v>
      </c>
      <c r="B156" t="s">
        <v>279</v>
      </c>
      <c r="C156" t="s">
        <v>279</v>
      </c>
      <c r="D156" t="s">
        <v>159</v>
      </c>
      <c r="E156" s="20" t="s">
        <v>615</v>
      </c>
      <c r="F156">
        <v>10</v>
      </c>
      <c r="G156">
        <v>2</v>
      </c>
      <c r="H156">
        <v>0</v>
      </c>
      <c r="I156" t="str">
        <f t="shared" si="2"/>
        <v>Hans.2.20.1</v>
      </c>
    </row>
    <row r="157" spans="1:9">
      <c r="A157" t="s">
        <v>435</v>
      </c>
      <c r="B157" t="s">
        <v>279</v>
      </c>
      <c r="C157" t="s">
        <v>279</v>
      </c>
      <c r="D157" t="s">
        <v>160</v>
      </c>
      <c r="E157" s="20" t="s">
        <v>615</v>
      </c>
      <c r="F157">
        <v>10</v>
      </c>
      <c r="G157">
        <v>2</v>
      </c>
      <c r="H157">
        <v>0</v>
      </c>
      <c r="I157" t="str">
        <f t="shared" si="2"/>
        <v>Hans.2.20.2</v>
      </c>
    </row>
    <row r="158" spans="1:9">
      <c r="A158" t="s">
        <v>436</v>
      </c>
      <c r="B158" t="s">
        <v>279</v>
      </c>
      <c r="C158" t="s">
        <v>279</v>
      </c>
      <c r="D158" t="s">
        <v>161</v>
      </c>
      <c r="E158" s="20" t="s">
        <v>615</v>
      </c>
      <c r="F158">
        <v>10</v>
      </c>
      <c r="G158">
        <v>2</v>
      </c>
      <c r="H158">
        <v>0</v>
      </c>
      <c r="I158" t="str">
        <f t="shared" si="2"/>
        <v>Hans.2.20.3</v>
      </c>
    </row>
    <row r="159" spans="1:9">
      <c r="A159" t="s">
        <v>437</v>
      </c>
      <c r="B159" t="s">
        <v>279</v>
      </c>
      <c r="C159" t="s">
        <v>279</v>
      </c>
      <c r="D159" t="s">
        <v>162</v>
      </c>
      <c r="E159" s="20" t="s">
        <v>616</v>
      </c>
      <c r="F159">
        <v>10.5</v>
      </c>
      <c r="G159">
        <v>2</v>
      </c>
      <c r="H159">
        <v>0</v>
      </c>
      <c r="I159" t="str">
        <f t="shared" si="2"/>
        <v>Hans.2.21.1</v>
      </c>
    </row>
    <row r="160" spans="1:9">
      <c r="A160" t="s">
        <v>438</v>
      </c>
      <c r="B160" t="s">
        <v>279</v>
      </c>
      <c r="C160" t="s">
        <v>279</v>
      </c>
      <c r="D160" t="s">
        <v>163</v>
      </c>
      <c r="E160" s="20" t="s">
        <v>616</v>
      </c>
      <c r="F160">
        <v>10.5</v>
      </c>
      <c r="G160">
        <v>2</v>
      </c>
      <c r="H160">
        <v>0</v>
      </c>
      <c r="I160" t="str">
        <f t="shared" si="2"/>
        <v>Hans.2.21.2</v>
      </c>
    </row>
    <row r="161" spans="1:9">
      <c r="A161" t="s">
        <v>439</v>
      </c>
      <c r="B161" t="s">
        <v>279</v>
      </c>
      <c r="C161" t="s">
        <v>279</v>
      </c>
      <c r="D161" t="s">
        <v>164</v>
      </c>
      <c r="E161" s="20" t="s">
        <v>616</v>
      </c>
      <c r="F161">
        <v>10.5</v>
      </c>
      <c r="G161">
        <v>2</v>
      </c>
      <c r="H161">
        <v>0</v>
      </c>
      <c r="I161" t="str">
        <f t="shared" si="2"/>
        <v>Hans.2.21.3</v>
      </c>
    </row>
    <row r="162" spans="1:9">
      <c r="A162" t="s">
        <v>440</v>
      </c>
      <c r="B162" t="s">
        <v>279</v>
      </c>
      <c r="C162" t="s">
        <v>279</v>
      </c>
      <c r="D162" t="s">
        <v>165</v>
      </c>
      <c r="E162" s="20" t="s">
        <v>616</v>
      </c>
      <c r="F162">
        <v>10.5</v>
      </c>
      <c r="G162">
        <v>2</v>
      </c>
      <c r="H162">
        <v>0</v>
      </c>
      <c r="I162" t="str">
        <f t="shared" si="2"/>
        <v>Hans.2.21.4</v>
      </c>
    </row>
    <row r="163" spans="1:9">
      <c r="A163" t="s">
        <v>441</v>
      </c>
      <c r="B163" t="s">
        <v>279</v>
      </c>
      <c r="C163" t="s">
        <v>279</v>
      </c>
      <c r="D163" t="s">
        <v>166</v>
      </c>
      <c r="E163" s="20" t="s">
        <v>616</v>
      </c>
      <c r="F163">
        <v>10.5</v>
      </c>
      <c r="G163">
        <v>2</v>
      </c>
      <c r="H163">
        <v>0</v>
      </c>
      <c r="I163" t="str">
        <f t="shared" si="2"/>
        <v>Hans.2.21.5</v>
      </c>
    </row>
    <row r="164" spans="1:9">
      <c r="A164" t="s">
        <v>442</v>
      </c>
      <c r="B164" t="s">
        <v>279</v>
      </c>
      <c r="C164" t="s">
        <v>279</v>
      </c>
      <c r="D164" t="s">
        <v>167</v>
      </c>
      <c r="E164" s="20" t="s">
        <v>617</v>
      </c>
      <c r="F164">
        <v>11</v>
      </c>
      <c r="G164">
        <v>2</v>
      </c>
      <c r="H164">
        <v>0</v>
      </c>
      <c r="I164" t="str">
        <f t="shared" si="2"/>
        <v>Hans.2.22.1</v>
      </c>
    </row>
    <row r="165" spans="1:9">
      <c r="A165" t="s">
        <v>443</v>
      </c>
      <c r="B165" t="s">
        <v>279</v>
      </c>
      <c r="C165" t="s">
        <v>279</v>
      </c>
      <c r="D165" t="s">
        <v>168</v>
      </c>
      <c r="E165" s="20" t="s">
        <v>617</v>
      </c>
      <c r="F165">
        <v>11</v>
      </c>
      <c r="G165">
        <v>2</v>
      </c>
      <c r="H165">
        <v>0</v>
      </c>
      <c r="I165" t="str">
        <f t="shared" si="2"/>
        <v>Hans.2.22.2</v>
      </c>
    </row>
    <row r="166" spans="1:9">
      <c r="A166" t="s">
        <v>444</v>
      </c>
      <c r="B166" t="s">
        <v>279</v>
      </c>
      <c r="C166" t="s">
        <v>279</v>
      </c>
      <c r="D166" t="s">
        <v>169</v>
      </c>
      <c r="E166" s="20" t="s">
        <v>617</v>
      </c>
      <c r="F166">
        <v>11</v>
      </c>
      <c r="G166">
        <v>2</v>
      </c>
      <c r="H166">
        <v>0</v>
      </c>
      <c r="I166" t="str">
        <f t="shared" si="2"/>
        <v>Hans.2.22.3</v>
      </c>
    </row>
    <row r="167" spans="1:9">
      <c r="A167" t="s">
        <v>445</v>
      </c>
      <c r="B167" t="s">
        <v>279</v>
      </c>
      <c r="C167" t="s">
        <v>279</v>
      </c>
      <c r="D167" t="s">
        <v>170</v>
      </c>
      <c r="E167" s="20" t="s">
        <v>617</v>
      </c>
      <c r="F167">
        <v>11</v>
      </c>
      <c r="G167">
        <v>2</v>
      </c>
      <c r="H167">
        <v>0</v>
      </c>
      <c r="I167" t="str">
        <f t="shared" si="2"/>
        <v>Hans.2.22.4</v>
      </c>
    </row>
    <row r="168" spans="1:9">
      <c r="A168" t="s">
        <v>446</v>
      </c>
      <c r="B168" t="s">
        <v>279</v>
      </c>
      <c r="C168" t="s">
        <v>279</v>
      </c>
      <c r="D168" t="s">
        <v>171</v>
      </c>
      <c r="E168" s="20" t="s">
        <v>617</v>
      </c>
      <c r="F168">
        <v>11</v>
      </c>
      <c r="G168">
        <v>2</v>
      </c>
      <c r="H168">
        <v>0</v>
      </c>
      <c r="I168" t="str">
        <f t="shared" si="2"/>
        <v>Hans.2.22.5</v>
      </c>
    </row>
    <row r="169" spans="1:9">
      <c r="A169" t="s">
        <v>447</v>
      </c>
      <c r="B169" t="s">
        <v>279</v>
      </c>
      <c r="C169" t="s">
        <v>279</v>
      </c>
      <c r="D169" t="s">
        <v>172</v>
      </c>
      <c r="E169" s="20" t="s">
        <v>618</v>
      </c>
      <c r="F169">
        <v>11.5</v>
      </c>
      <c r="G169">
        <v>2</v>
      </c>
      <c r="H169">
        <v>0</v>
      </c>
      <c r="I169" t="str">
        <f t="shared" si="2"/>
        <v>Hans.2.23.1</v>
      </c>
    </row>
    <row r="170" spans="1:9">
      <c r="A170" t="s">
        <v>448</v>
      </c>
      <c r="B170" t="s">
        <v>279</v>
      </c>
      <c r="C170" t="s">
        <v>279</v>
      </c>
      <c r="D170" t="s">
        <v>173</v>
      </c>
      <c r="E170" s="20" t="s">
        <v>618</v>
      </c>
      <c r="F170">
        <v>11.5</v>
      </c>
      <c r="G170">
        <v>2</v>
      </c>
      <c r="H170">
        <v>0</v>
      </c>
      <c r="I170" t="str">
        <f t="shared" si="2"/>
        <v>Hans.2.23.2</v>
      </c>
    </row>
    <row r="171" spans="1:9">
      <c r="A171" t="s">
        <v>449</v>
      </c>
      <c r="B171" t="s">
        <v>279</v>
      </c>
      <c r="C171" t="s">
        <v>279</v>
      </c>
      <c r="D171" t="s">
        <v>174</v>
      </c>
      <c r="E171" s="20" t="s">
        <v>618</v>
      </c>
      <c r="F171">
        <v>11.5</v>
      </c>
      <c r="G171">
        <v>2</v>
      </c>
      <c r="H171">
        <v>0</v>
      </c>
      <c r="I171" t="str">
        <f t="shared" si="2"/>
        <v>Hans.2.23.3</v>
      </c>
    </row>
    <row r="172" spans="1:9">
      <c r="A172" t="s">
        <v>450</v>
      </c>
      <c r="B172" t="s">
        <v>279</v>
      </c>
      <c r="C172" t="s">
        <v>279</v>
      </c>
      <c r="D172" t="s">
        <v>175</v>
      </c>
      <c r="E172" s="20" t="s">
        <v>618</v>
      </c>
      <c r="F172">
        <v>11.5</v>
      </c>
      <c r="G172">
        <v>2</v>
      </c>
      <c r="H172">
        <v>0</v>
      </c>
      <c r="I172" t="str">
        <f t="shared" si="2"/>
        <v>Hans.2.23.4</v>
      </c>
    </row>
    <row r="173" spans="1:9">
      <c r="A173" t="s">
        <v>451</v>
      </c>
      <c r="B173" t="s">
        <v>279</v>
      </c>
      <c r="C173" t="s">
        <v>279</v>
      </c>
      <c r="D173" t="s">
        <v>176</v>
      </c>
      <c r="E173" s="20" t="s">
        <v>618</v>
      </c>
      <c r="F173">
        <v>11.5</v>
      </c>
      <c r="G173">
        <v>2</v>
      </c>
      <c r="H173">
        <v>0</v>
      </c>
      <c r="I173" t="str">
        <f t="shared" si="2"/>
        <v>Hans.2.23.5</v>
      </c>
    </row>
    <row r="174" spans="1:9">
      <c r="A174" t="s">
        <v>452</v>
      </c>
      <c r="B174" t="s">
        <v>279</v>
      </c>
      <c r="C174" t="s">
        <v>279</v>
      </c>
      <c r="D174" t="s">
        <v>177</v>
      </c>
      <c r="E174" s="20" t="s">
        <v>619</v>
      </c>
      <c r="F174">
        <v>12</v>
      </c>
      <c r="G174">
        <v>2</v>
      </c>
      <c r="H174">
        <v>0</v>
      </c>
      <c r="I174" t="str">
        <f t="shared" si="2"/>
        <v>Hans.2.24.1</v>
      </c>
    </row>
    <row r="175" spans="1:9">
      <c r="A175" t="s">
        <v>453</v>
      </c>
      <c r="B175" t="s">
        <v>279</v>
      </c>
      <c r="C175" t="s">
        <v>279</v>
      </c>
      <c r="D175" t="s">
        <v>178</v>
      </c>
      <c r="E175" s="20" t="s">
        <v>620</v>
      </c>
      <c r="F175">
        <v>12.5</v>
      </c>
      <c r="G175">
        <v>2</v>
      </c>
      <c r="H175">
        <v>0</v>
      </c>
      <c r="I175" t="str">
        <f t="shared" si="2"/>
        <v>Hans.2.25.1</v>
      </c>
    </row>
    <row r="176" spans="1:9">
      <c r="A176" t="s">
        <v>454</v>
      </c>
      <c r="B176" t="s">
        <v>279</v>
      </c>
      <c r="C176" t="s">
        <v>279</v>
      </c>
      <c r="D176" t="s">
        <v>179</v>
      </c>
      <c r="E176" s="20" t="s">
        <v>620</v>
      </c>
      <c r="F176">
        <v>12.5</v>
      </c>
      <c r="G176">
        <v>2</v>
      </c>
      <c r="H176">
        <v>0</v>
      </c>
      <c r="I176" t="str">
        <f t="shared" si="2"/>
        <v>Hans.2.25.2</v>
      </c>
    </row>
    <row r="177" spans="1:9">
      <c r="A177" t="s">
        <v>455</v>
      </c>
      <c r="B177" t="s">
        <v>279</v>
      </c>
      <c r="C177" t="s">
        <v>279</v>
      </c>
      <c r="D177" t="s">
        <v>180</v>
      </c>
      <c r="E177" s="20" t="s">
        <v>620</v>
      </c>
      <c r="F177">
        <v>12.5</v>
      </c>
      <c r="G177">
        <v>2</v>
      </c>
      <c r="H177">
        <v>0</v>
      </c>
      <c r="I177" t="str">
        <f t="shared" si="2"/>
        <v>Hans.2.25.3</v>
      </c>
    </row>
    <row r="178" spans="1:9">
      <c r="A178" t="s">
        <v>456</v>
      </c>
      <c r="B178" t="s">
        <v>279</v>
      </c>
      <c r="C178" t="s">
        <v>279</v>
      </c>
      <c r="D178" t="s">
        <v>181</v>
      </c>
      <c r="E178" s="20" t="s">
        <v>620</v>
      </c>
      <c r="F178">
        <v>12.5</v>
      </c>
      <c r="G178">
        <v>2</v>
      </c>
      <c r="H178">
        <v>0</v>
      </c>
      <c r="I178" t="str">
        <f t="shared" si="2"/>
        <v>Hans.2.25.4</v>
      </c>
    </row>
    <row r="179" spans="1:9">
      <c r="A179" t="s">
        <v>457</v>
      </c>
      <c r="B179" t="s">
        <v>279</v>
      </c>
      <c r="C179" t="s">
        <v>279</v>
      </c>
      <c r="D179" t="s">
        <v>182</v>
      </c>
      <c r="E179" s="20" t="s">
        <v>621</v>
      </c>
      <c r="F179">
        <v>13</v>
      </c>
      <c r="G179">
        <v>2</v>
      </c>
      <c r="H179">
        <v>0</v>
      </c>
      <c r="I179" t="str">
        <f t="shared" si="2"/>
        <v>Hans.2.26.1</v>
      </c>
    </row>
    <row r="180" spans="1:9">
      <c r="A180" t="s">
        <v>458</v>
      </c>
      <c r="B180" t="s">
        <v>279</v>
      </c>
      <c r="C180" t="s">
        <v>279</v>
      </c>
      <c r="D180" t="s">
        <v>183</v>
      </c>
      <c r="E180" s="20" t="s">
        <v>621</v>
      </c>
      <c r="F180">
        <v>13</v>
      </c>
      <c r="G180">
        <v>2</v>
      </c>
      <c r="H180">
        <v>0</v>
      </c>
      <c r="I180" t="str">
        <f t="shared" si="2"/>
        <v>Hans.2.26.2</v>
      </c>
    </row>
    <row r="181" spans="1:9">
      <c r="A181" t="s">
        <v>459</v>
      </c>
      <c r="B181" t="s">
        <v>279</v>
      </c>
      <c r="C181" t="s">
        <v>279</v>
      </c>
      <c r="D181" t="s">
        <v>184</v>
      </c>
      <c r="E181" s="20" t="s">
        <v>622</v>
      </c>
      <c r="F181">
        <v>13.5</v>
      </c>
      <c r="G181">
        <v>2</v>
      </c>
      <c r="H181">
        <v>0</v>
      </c>
      <c r="I181" t="str">
        <f t="shared" si="2"/>
        <v>Hans.2.27.1</v>
      </c>
    </row>
    <row r="182" spans="1:9">
      <c r="A182" t="s">
        <v>460</v>
      </c>
      <c r="B182" t="s">
        <v>279</v>
      </c>
      <c r="C182" t="s">
        <v>279</v>
      </c>
      <c r="D182" t="s">
        <v>185</v>
      </c>
      <c r="E182" s="20" t="s">
        <v>622</v>
      </c>
      <c r="F182">
        <v>13.5</v>
      </c>
      <c r="G182">
        <v>2</v>
      </c>
      <c r="H182">
        <v>0</v>
      </c>
      <c r="I182" t="str">
        <f t="shared" si="2"/>
        <v>Hans.2.27.2</v>
      </c>
    </row>
    <row r="183" spans="1:9">
      <c r="A183" t="s">
        <v>461</v>
      </c>
      <c r="B183" t="s">
        <v>279</v>
      </c>
      <c r="C183" t="s">
        <v>279</v>
      </c>
      <c r="D183" t="s">
        <v>186</v>
      </c>
      <c r="E183" s="20" t="s">
        <v>622</v>
      </c>
      <c r="F183">
        <v>13.5</v>
      </c>
      <c r="G183">
        <v>2</v>
      </c>
      <c r="H183">
        <v>0</v>
      </c>
      <c r="I183" t="str">
        <f t="shared" si="2"/>
        <v>Hans.2.27.3</v>
      </c>
    </row>
    <row r="184" spans="1:9">
      <c r="A184" t="s">
        <v>462</v>
      </c>
      <c r="B184" t="s">
        <v>279</v>
      </c>
      <c r="C184" t="s">
        <v>279</v>
      </c>
      <c r="D184" t="s">
        <v>187</v>
      </c>
      <c r="E184" s="20" t="s">
        <v>623</v>
      </c>
      <c r="F184">
        <v>14</v>
      </c>
      <c r="G184">
        <v>2</v>
      </c>
      <c r="H184">
        <v>0</v>
      </c>
      <c r="I184" t="str">
        <f t="shared" si="2"/>
        <v>Hans.2.28.1</v>
      </c>
    </row>
    <row r="185" spans="1:9">
      <c r="A185" t="s">
        <v>463</v>
      </c>
      <c r="B185" t="s">
        <v>279</v>
      </c>
      <c r="C185" t="s">
        <v>279</v>
      </c>
      <c r="D185" t="s">
        <v>188</v>
      </c>
      <c r="E185" s="20" t="s">
        <v>624</v>
      </c>
      <c r="F185">
        <v>14.5</v>
      </c>
      <c r="G185">
        <v>2</v>
      </c>
      <c r="H185">
        <v>0</v>
      </c>
      <c r="I185" t="str">
        <f t="shared" si="2"/>
        <v>Hans.2.29.1</v>
      </c>
    </row>
    <row r="186" spans="1:9">
      <c r="A186" t="s">
        <v>464</v>
      </c>
      <c r="B186" t="s">
        <v>279</v>
      </c>
      <c r="C186" t="s">
        <v>279</v>
      </c>
      <c r="D186" t="s">
        <v>189</v>
      </c>
      <c r="E186" s="20" t="s">
        <v>640</v>
      </c>
      <c r="F186">
        <v>7</v>
      </c>
      <c r="G186">
        <v>3</v>
      </c>
      <c r="H186">
        <v>0</v>
      </c>
      <c r="I186" t="str">
        <f t="shared" si="2"/>
        <v>Hans.3.14.1</v>
      </c>
    </row>
    <row r="187" spans="1:9">
      <c r="A187" t="s">
        <v>465</v>
      </c>
      <c r="B187" t="s">
        <v>279</v>
      </c>
      <c r="C187" t="s">
        <v>279</v>
      </c>
      <c r="D187" t="s">
        <v>190</v>
      </c>
      <c r="E187" s="20" t="s">
        <v>641</v>
      </c>
      <c r="F187">
        <v>7.5</v>
      </c>
      <c r="G187">
        <v>3</v>
      </c>
      <c r="H187">
        <v>0</v>
      </c>
      <c r="I187" t="str">
        <f t="shared" si="2"/>
        <v>Hans.3.15.1</v>
      </c>
    </row>
    <row r="188" spans="1:9">
      <c r="A188" t="s">
        <v>466</v>
      </c>
      <c r="B188" t="s">
        <v>279</v>
      </c>
      <c r="C188" t="s">
        <v>279</v>
      </c>
      <c r="D188" t="s">
        <v>191</v>
      </c>
      <c r="E188" s="20" t="s">
        <v>641</v>
      </c>
      <c r="F188">
        <v>7.5</v>
      </c>
      <c r="G188">
        <v>3</v>
      </c>
      <c r="H188">
        <v>0</v>
      </c>
      <c r="I188" t="str">
        <f t="shared" si="2"/>
        <v>Hans.3.15.2</v>
      </c>
    </row>
    <row r="189" spans="1:9">
      <c r="A189" t="s">
        <v>467</v>
      </c>
      <c r="B189" t="s">
        <v>279</v>
      </c>
      <c r="C189" t="s">
        <v>279</v>
      </c>
      <c r="D189" t="s">
        <v>192</v>
      </c>
      <c r="E189" s="20" t="s">
        <v>642</v>
      </c>
      <c r="F189">
        <v>8</v>
      </c>
      <c r="G189">
        <v>3</v>
      </c>
      <c r="H189">
        <v>0</v>
      </c>
      <c r="I189" t="str">
        <f t="shared" si="2"/>
        <v>Hans.3.16.1</v>
      </c>
    </row>
    <row r="190" spans="1:9">
      <c r="A190" t="s">
        <v>468</v>
      </c>
      <c r="B190" t="s">
        <v>279</v>
      </c>
      <c r="C190" t="s">
        <v>279</v>
      </c>
      <c r="D190" t="s">
        <v>193</v>
      </c>
      <c r="E190" s="20" t="s">
        <v>643</v>
      </c>
      <c r="F190">
        <v>8.5</v>
      </c>
      <c r="G190">
        <v>3</v>
      </c>
      <c r="H190">
        <v>0</v>
      </c>
      <c r="I190" t="str">
        <f t="shared" si="2"/>
        <v>Hans.3.17.1</v>
      </c>
    </row>
    <row r="191" spans="1:9">
      <c r="A191" t="s">
        <v>469</v>
      </c>
      <c r="B191" t="s">
        <v>279</v>
      </c>
      <c r="C191" t="s">
        <v>279</v>
      </c>
      <c r="D191" t="s">
        <v>194</v>
      </c>
      <c r="E191" s="20" t="s">
        <v>644</v>
      </c>
      <c r="F191">
        <v>9</v>
      </c>
      <c r="G191">
        <v>3</v>
      </c>
      <c r="H191">
        <v>0</v>
      </c>
      <c r="I191" t="str">
        <f t="shared" si="2"/>
        <v>Hans.3.18.1</v>
      </c>
    </row>
    <row r="192" spans="1:9">
      <c r="A192" t="s">
        <v>470</v>
      </c>
      <c r="B192" t="s">
        <v>279</v>
      </c>
      <c r="C192" t="s">
        <v>279</v>
      </c>
      <c r="D192" t="s">
        <v>195</v>
      </c>
      <c r="E192" s="20" t="s">
        <v>644</v>
      </c>
      <c r="F192">
        <v>9</v>
      </c>
      <c r="G192">
        <v>3</v>
      </c>
      <c r="H192">
        <v>0</v>
      </c>
      <c r="I192" t="str">
        <f t="shared" si="2"/>
        <v>Hans.3.18.2</v>
      </c>
    </row>
    <row r="193" spans="1:9">
      <c r="A193" t="s">
        <v>471</v>
      </c>
      <c r="B193" t="s">
        <v>279</v>
      </c>
      <c r="C193" t="s">
        <v>279</v>
      </c>
      <c r="D193" t="s">
        <v>196</v>
      </c>
      <c r="E193" s="20" t="s">
        <v>645</v>
      </c>
      <c r="F193">
        <v>9.5</v>
      </c>
      <c r="G193">
        <v>3</v>
      </c>
      <c r="H193">
        <v>0</v>
      </c>
      <c r="I193" t="str">
        <f t="shared" si="2"/>
        <v>Hans.3.19.1</v>
      </c>
    </row>
    <row r="194" spans="1:9">
      <c r="A194" t="s">
        <v>472</v>
      </c>
      <c r="B194" t="s">
        <v>279</v>
      </c>
      <c r="C194" t="s">
        <v>279</v>
      </c>
      <c r="D194" t="s">
        <v>197</v>
      </c>
      <c r="E194" s="20" t="s">
        <v>645</v>
      </c>
      <c r="F194">
        <v>9.5</v>
      </c>
      <c r="G194">
        <v>3</v>
      </c>
      <c r="H194">
        <v>0</v>
      </c>
      <c r="I194" t="str">
        <f t="shared" si="2"/>
        <v>Hans.3.19.2</v>
      </c>
    </row>
    <row r="195" spans="1:9">
      <c r="A195" t="s">
        <v>473</v>
      </c>
      <c r="B195" t="s">
        <v>279</v>
      </c>
      <c r="C195" t="s">
        <v>279</v>
      </c>
      <c r="D195" t="s">
        <v>198</v>
      </c>
      <c r="E195" s="20" t="s">
        <v>645</v>
      </c>
      <c r="F195">
        <v>9.5</v>
      </c>
      <c r="G195">
        <v>3</v>
      </c>
      <c r="H195">
        <v>0</v>
      </c>
      <c r="I195" t="str">
        <f t="shared" ref="I195:I258" si="3">A195</f>
        <v>Hans.3.19.3</v>
      </c>
    </row>
    <row r="196" spans="1:9">
      <c r="A196" t="s">
        <v>474</v>
      </c>
      <c r="B196" t="s">
        <v>279</v>
      </c>
      <c r="C196" t="s">
        <v>279</v>
      </c>
      <c r="D196" t="s">
        <v>199</v>
      </c>
      <c r="E196" s="20" t="s">
        <v>645</v>
      </c>
      <c r="F196">
        <v>9.5</v>
      </c>
      <c r="G196">
        <v>3</v>
      </c>
      <c r="H196">
        <v>0</v>
      </c>
      <c r="I196" t="str">
        <f t="shared" si="3"/>
        <v>Hans.3.19.4</v>
      </c>
    </row>
    <row r="197" spans="1:9">
      <c r="A197" t="s">
        <v>475</v>
      </c>
      <c r="B197" t="s">
        <v>279</v>
      </c>
      <c r="C197" t="s">
        <v>279</v>
      </c>
      <c r="D197" t="s">
        <v>200</v>
      </c>
      <c r="E197" s="20" t="s">
        <v>645</v>
      </c>
      <c r="F197">
        <v>9.5</v>
      </c>
      <c r="G197">
        <v>3</v>
      </c>
      <c r="H197">
        <v>0</v>
      </c>
      <c r="I197" t="str">
        <f t="shared" si="3"/>
        <v>Hans.3.19.5</v>
      </c>
    </row>
    <row r="198" spans="1:9">
      <c r="A198" t="s">
        <v>476</v>
      </c>
      <c r="B198" t="s">
        <v>279</v>
      </c>
      <c r="C198" t="s">
        <v>279</v>
      </c>
      <c r="D198" t="s">
        <v>201</v>
      </c>
      <c r="E198" s="20" t="s">
        <v>646</v>
      </c>
      <c r="F198">
        <v>10</v>
      </c>
      <c r="G198">
        <v>3</v>
      </c>
      <c r="H198">
        <v>0</v>
      </c>
      <c r="I198" t="str">
        <f t="shared" si="3"/>
        <v>Hans.3.20.1</v>
      </c>
    </row>
    <row r="199" spans="1:9">
      <c r="A199" t="s">
        <v>477</v>
      </c>
      <c r="B199" t="s">
        <v>279</v>
      </c>
      <c r="C199" t="s">
        <v>279</v>
      </c>
      <c r="D199" t="s">
        <v>202</v>
      </c>
      <c r="E199" s="20" t="s">
        <v>646</v>
      </c>
      <c r="F199">
        <v>10</v>
      </c>
      <c r="G199">
        <v>3</v>
      </c>
      <c r="H199">
        <v>0</v>
      </c>
      <c r="I199" t="str">
        <f t="shared" si="3"/>
        <v>Hans.3.20.2</v>
      </c>
    </row>
    <row r="200" spans="1:9">
      <c r="A200" t="s">
        <v>478</v>
      </c>
      <c r="B200" t="s">
        <v>279</v>
      </c>
      <c r="C200" t="s">
        <v>279</v>
      </c>
      <c r="D200" t="s">
        <v>203</v>
      </c>
      <c r="E200" s="20" t="s">
        <v>646</v>
      </c>
      <c r="F200">
        <v>10</v>
      </c>
      <c r="G200">
        <v>3</v>
      </c>
      <c r="H200">
        <v>0</v>
      </c>
      <c r="I200" t="str">
        <f t="shared" si="3"/>
        <v>Hans.3.20.3</v>
      </c>
    </row>
    <row r="201" spans="1:9">
      <c r="A201" t="s">
        <v>479</v>
      </c>
      <c r="B201" t="s">
        <v>279</v>
      </c>
      <c r="C201" t="s">
        <v>279</v>
      </c>
      <c r="D201" t="s">
        <v>204</v>
      </c>
      <c r="E201" s="20" t="s">
        <v>646</v>
      </c>
      <c r="F201">
        <v>10</v>
      </c>
      <c r="G201">
        <v>3</v>
      </c>
      <c r="H201">
        <v>0</v>
      </c>
      <c r="I201" t="str">
        <f t="shared" si="3"/>
        <v>Hans.3.20.4</v>
      </c>
    </row>
    <row r="202" spans="1:9">
      <c r="A202" t="s">
        <v>480</v>
      </c>
      <c r="B202" t="s">
        <v>279</v>
      </c>
      <c r="C202" t="s">
        <v>279</v>
      </c>
      <c r="D202" t="s">
        <v>205</v>
      </c>
      <c r="E202" s="20" t="s">
        <v>647</v>
      </c>
      <c r="F202">
        <v>10.5</v>
      </c>
      <c r="G202">
        <v>3</v>
      </c>
      <c r="H202">
        <v>0</v>
      </c>
      <c r="I202" t="str">
        <f t="shared" si="3"/>
        <v>Hans.3.21.1</v>
      </c>
    </row>
    <row r="203" spans="1:9">
      <c r="A203" t="s">
        <v>481</v>
      </c>
      <c r="B203" t="s">
        <v>279</v>
      </c>
      <c r="C203" t="s">
        <v>279</v>
      </c>
      <c r="D203" t="s">
        <v>206</v>
      </c>
      <c r="E203" s="20" t="s">
        <v>647</v>
      </c>
      <c r="F203">
        <v>10.5</v>
      </c>
      <c r="G203">
        <v>3</v>
      </c>
      <c r="H203">
        <v>0</v>
      </c>
      <c r="I203" t="str">
        <f t="shared" si="3"/>
        <v>Hans.3.21.2</v>
      </c>
    </row>
    <row r="204" spans="1:9">
      <c r="A204" t="s">
        <v>482</v>
      </c>
      <c r="B204" t="s">
        <v>279</v>
      </c>
      <c r="C204" t="s">
        <v>279</v>
      </c>
      <c r="D204" t="s">
        <v>207</v>
      </c>
      <c r="E204" s="20" t="s">
        <v>647</v>
      </c>
      <c r="F204">
        <v>10.5</v>
      </c>
      <c r="G204">
        <v>3</v>
      </c>
      <c r="H204">
        <v>0</v>
      </c>
      <c r="I204" t="str">
        <f t="shared" si="3"/>
        <v>Hans.3.21.3</v>
      </c>
    </row>
    <row r="205" spans="1:9">
      <c r="A205" t="s">
        <v>483</v>
      </c>
      <c r="B205" t="s">
        <v>279</v>
      </c>
      <c r="C205" t="s">
        <v>279</v>
      </c>
      <c r="D205" t="s">
        <v>208</v>
      </c>
      <c r="E205" s="20" t="s">
        <v>647</v>
      </c>
      <c r="F205">
        <v>10.5</v>
      </c>
      <c r="G205">
        <v>3</v>
      </c>
      <c r="H205">
        <v>0</v>
      </c>
      <c r="I205" t="str">
        <f t="shared" si="3"/>
        <v>Hans.3.21.4</v>
      </c>
    </row>
    <row r="206" spans="1:9">
      <c r="A206" t="s">
        <v>484</v>
      </c>
      <c r="B206" t="s">
        <v>279</v>
      </c>
      <c r="C206" t="s">
        <v>279</v>
      </c>
      <c r="D206" t="s">
        <v>209</v>
      </c>
      <c r="E206" s="20" t="s">
        <v>647</v>
      </c>
      <c r="F206">
        <v>10.5</v>
      </c>
      <c r="G206">
        <v>3</v>
      </c>
      <c r="H206">
        <v>0</v>
      </c>
      <c r="I206" t="str">
        <f t="shared" si="3"/>
        <v>Hans.3.21.5</v>
      </c>
    </row>
    <row r="207" spans="1:9">
      <c r="A207" t="s">
        <v>485</v>
      </c>
      <c r="B207" t="s">
        <v>279</v>
      </c>
      <c r="C207" t="s">
        <v>279</v>
      </c>
      <c r="D207" t="s">
        <v>210</v>
      </c>
      <c r="E207" s="20" t="s">
        <v>648</v>
      </c>
      <c r="F207">
        <v>11</v>
      </c>
      <c r="G207">
        <v>3</v>
      </c>
      <c r="H207">
        <v>0</v>
      </c>
      <c r="I207" t="str">
        <f t="shared" si="3"/>
        <v>Hans.3.22.1</v>
      </c>
    </row>
    <row r="208" spans="1:9">
      <c r="A208" t="s">
        <v>486</v>
      </c>
      <c r="B208" t="s">
        <v>279</v>
      </c>
      <c r="C208" t="s">
        <v>279</v>
      </c>
      <c r="D208" t="s">
        <v>211</v>
      </c>
      <c r="E208" s="20" t="s">
        <v>648</v>
      </c>
      <c r="F208">
        <v>11</v>
      </c>
      <c r="G208">
        <v>3</v>
      </c>
      <c r="H208">
        <v>0</v>
      </c>
      <c r="I208" t="str">
        <f t="shared" si="3"/>
        <v>Hans.3.22.2</v>
      </c>
    </row>
    <row r="209" spans="1:9">
      <c r="A209" t="s">
        <v>487</v>
      </c>
      <c r="B209" t="s">
        <v>279</v>
      </c>
      <c r="C209" t="s">
        <v>279</v>
      </c>
      <c r="D209" t="s">
        <v>212</v>
      </c>
      <c r="E209" s="20" t="s">
        <v>648</v>
      </c>
      <c r="F209">
        <v>11</v>
      </c>
      <c r="G209">
        <v>3</v>
      </c>
      <c r="H209">
        <v>0</v>
      </c>
      <c r="I209" t="str">
        <f t="shared" si="3"/>
        <v>Hans.3.22.3</v>
      </c>
    </row>
    <row r="210" spans="1:9">
      <c r="A210" t="s">
        <v>488</v>
      </c>
      <c r="B210" t="s">
        <v>279</v>
      </c>
      <c r="C210" t="s">
        <v>279</v>
      </c>
      <c r="D210" t="s">
        <v>213</v>
      </c>
      <c r="E210" s="20" t="s">
        <v>648</v>
      </c>
      <c r="F210">
        <v>11</v>
      </c>
      <c r="G210">
        <v>3</v>
      </c>
      <c r="H210">
        <v>0</v>
      </c>
      <c r="I210" t="str">
        <f t="shared" si="3"/>
        <v>Hans.3.22.4</v>
      </c>
    </row>
    <row r="211" spans="1:9">
      <c r="A211" t="s">
        <v>489</v>
      </c>
      <c r="B211" t="s">
        <v>279</v>
      </c>
      <c r="C211" t="s">
        <v>279</v>
      </c>
      <c r="D211" t="s">
        <v>214</v>
      </c>
      <c r="E211" s="20" t="s">
        <v>648</v>
      </c>
      <c r="F211">
        <v>11</v>
      </c>
      <c r="G211">
        <v>3</v>
      </c>
      <c r="H211">
        <v>0</v>
      </c>
      <c r="I211" t="str">
        <f t="shared" si="3"/>
        <v>Hans.3.22.5</v>
      </c>
    </row>
    <row r="212" spans="1:9">
      <c r="A212" t="s">
        <v>490</v>
      </c>
      <c r="B212" t="s">
        <v>279</v>
      </c>
      <c r="C212" t="s">
        <v>279</v>
      </c>
      <c r="D212" t="s">
        <v>215</v>
      </c>
      <c r="E212" s="20" t="s">
        <v>649</v>
      </c>
      <c r="F212">
        <v>11.5</v>
      </c>
      <c r="G212">
        <v>3</v>
      </c>
      <c r="H212">
        <v>0</v>
      </c>
      <c r="I212" t="str">
        <f t="shared" si="3"/>
        <v>Hans.3.23.1</v>
      </c>
    </row>
    <row r="213" spans="1:9">
      <c r="A213" t="s">
        <v>491</v>
      </c>
      <c r="B213" t="s">
        <v>279</v>
      </c>
      <c r="C213" t="s">
        <v>279</v>
      </c>
      <c r="D213" t="s">
        <v>216</v>
      </c>
      <c r="E213" s="20" t="s">
        <v>649</v>
      </c>
      <c r="F213">
        <v>11.5</v>
      </c>
      <c r="G213">
        <v>3</v>
      </c>
      <c r="H213">
        <v>0</v>
      </c>
      <c r="I213" t="str">
        <f t="shared" si="3"/>
        <v>Hans.3.23.2</v>
      </c>
    </row>
    <row r="214" spans="1:9">
      <c r="A214" t="s">
        <v>492</v>
      </c>
      <c r="B214" t="s">
        <v>279</v>
      </c>
      <c r="C214" t="s">
        <v>279</v>
      </c>
      <c r="D214" t="s">
        <v>217</v>
      </c>
      <c r="E214" s="20" t="s">
        <v>649</v>
      </c>
      <c r="F214">
        <v>11.5</v>
      </c>
      <c r="G214">
        <v>3</v>
      </c>
      <c r="H214">
        <v>0</v>
      </c>
      <c r="I214" t="str">
        <f t="shared" si="3"/>
        <v>Hans.3.23.3</v>
      </c>
    </row>
    <row r="215" spans="1:9">
      <c r="A215" t="s">
        <v>493</v>
      </c>
      <c r="B215" t="s">
        <v>279</v>
      </c>
      <c r="C215" t="s">
        <v>279</v>
      </c>
      <c r="D215" t="s">
        <v>218</v>
      </c>
      <c r="E215" s="20" t="s">
        <v>649</v>
      </c>
      <c r="F215">
        <v>11.5</v>
      </c>
      <c r="G215">
        <v>3</v>
      </c>
      <c r="H215">
        <v>0</v>
      </c>
      <c r="I215" t="str">
        <f t="shared" si="3"/>
        <v>Hans.3.23.4</v>
      </c>
    </row>
    <row r="216" spans="1:9">
      <c r="A216" t="s">
        <v>494</v>
      </c>
      <c r="B216" t="s">
        <v>279</v>
      </c>
      <c r="C216" t="s">
        <v>279</v>
      </c>
      <c r="D216" t="s">
        <v>219</v>
      </c>
      <c r="E216" s="20" t="s">
        <v>649</v>
      </c>
      <c r="F216">
        <v>11.5</v>
      </c>
      <c r="G216">
        <v>3</v>
      </c>
      <c r="H216">
        <v>0</v>
      </c>
      <c r="I216" t="str">
        <f t="shared" si="3"/>
        <v>Hans.3.23.5</v>
      </c>
    </row>
    <row r="217" spans="1:9">
      <c r="A217" t="s">
        <v>495</v>
      </c>
      <c r="B217" t="s">
        <v>279</v>
      </c>
      <c r="C217" t="s">
        <v>279</v>
      </c>
      <c r="D217" t="s">
        <v>220</v>
      </c>
      <c r="E217" s="20" t="s">
        <v>650</v>
      </c>
      <c r="F217">
        <v>12</v>
      </c>
      <c r="G217">
        <v>3</v>
      </c>
      <c r="H217">
        <v>0</v>
      </c>
      <c r="I217" t="str">
        <f t="shared" si="3"/>
        <v>Hans.3.24.1</v>
      </c>
    </row>
    <row r="218" spans="1:9">
      <c r="A218" t="s">
        <v>496</v>
      </c>
      <c r="B218" t="s">
        <v>279</v>
      </c>
      <c r="C218" t="s">
        <v>279</v>
      </c>
      <c r="D218" t="s">
        <v>221</v>
      </c>
      <c r="E218" s="20" t="s">
        <v>651</v>
      </c>
      <c r="F218">
        <v>12.5</v>
      </c>
      <c r="G218">
        <v>3</v>
      </c>
      <c r="H218">
        <v>0</v>
      </c>
      <c r="I218" t="str">
        <f t="shared" si="3"/>
        <v>Hans.3.25.1</v>
      </c>
    </row>
    <row r="219" spans="1:9">
      <c r="A219" t="s">
        <v>497</v>
      </c>
      <c r="B219" t="s">
        <v>279</v>
      </c>
      <c r="C219" t="s">
        <v>279</v>
      </c>
      <c r="D219" t="s">
        <v>222</v>
      </c>
      <c r="E219" s="20" t="s">
        <v>651</v>
      </c>
      <c r="F219">
        <v>12.5</v>
      </c>
      <c r="G219">
        <v>3</v>
      </c>
      <c r="H219">
        <v>0</v>
      </c>
      <c r="I219" t="str">
        <f t="shared" si="3"/>
        <v>Hans.3.25.2</v>
      </c>
    </row>
    <row r="220" spans="1:9">
      <c r="A220" t="s">
        <v>498</v>
      </c>
      <c r="B220" t="s">
        <v>279</v>
      </c>
      <c r="C220" t="s">
        <v>279</v>
      </c>
      <c r="D220" t="s">
        <v>223</v>
      </c>
      <c r="E220" s="20" t="s">
        <v>651</v>
      </c>
      <c r="F220">
        <v>12.5</v>
      </c>
      <c r="G220">
        <v>3</v>
      </c>
      <c r="H220">
        <v>0</v>
      </c>
      <c r="I220" t="str">
        <f t="shared" si="3"/>
        <v>Hans.3.25.3</v>
      </c>
    </row>
    <row r="221" spans="1:9">
      <c r="A221" t="s">
        <v>499</v>
      </c>
      <c r="B221" t="s">
        <v>279</v>
      </c>
      <c r="C221" t="s">
        <v>279</v>
      </c>
      <c r="D221" t="s">
        <v>224</v>
      </c>
      <c r="E221" s="20" t="s">
        <v>651</v>
      </c>
      <c r="F221">
        <v>12.5</v>
      </c>
      <c r="G221">
        <v>3</v>
      </c>
      <c r="H221">
        <v>0</v>
      </c>
      <c r="I221" t="str">
        <f t="shared" si="3"/>
        <v>Hans.3.25.4</v>
      </c>
    </row>
    <row r="222" spans="1:9">
      <c r="A222" t="s">
        <v>500</v>
      </c>
      <c r="B222" t="s">
        <v>279</v>
      </c>
      <c r="C222" t="s">
        <v>279</v>
      </c>
      <c r="D222" t="s">
        <v>225</v>
      </c>
      <c r="E222" s="20" t="s">
        <v>651</v>
      </c>
      <c r="F222">
        <v>12.5</v>
      </c>
      <c r="G222">
        <v>3</v>
      </c>
      <c r="H222">
        <v>0</v>
      </c>
      <c r="I222" t="str">
        <f t="shared" si="3"/>
        <v>Hans.3.25.5</v>
      </c>
    </row>
    <row r="223" spans="1:9">
      <c r="A223" t="s">
        <v>501</v>
      </c>
      <c r="B223" t="s">
        <v>279</v>
      </c>
      <c r="C223" t="s">
        <v>279</v>
      </c>
      <c r="D223" t="s">
        <v>226</v>
      </c>
      <c r="E223" s="20" t="s">
        <v>652</v>
      </c>
      <c r="F223">
        <v>13</v>
      </c>
      <c r="G223">
        <v>3</v>
      </c>
      <c r="H223">
        <v>0</v>
      </c>
      <c r="I223" t="str">
        <f t="shared" si="3"/>
        <v>Hans.3.26.1</v>
      </c>
    </row>
    <row r="224" spans="1:9">
      <c r="A224" t="s">
        <v>502</v>
      </c>
      <c r="B224" t="s">
        <v>279</v>
      </c>
      <c r="C224" t="s">
        <v>279</v>
      </c>
      <c r="D224" t="s">
        <v>227</v>
      </c>
      <c r="E224" s="20" t="s">
        <v>652</v>
      </c>
      <c r="F224">
        <v>13</v>
      </c>
      <c r="G224">
        <v>3</v>
      </c>
      <c r="H224">
        <v>0</v>
      </c>
      <c r="I224" t="str">
        <f t="shared" si="3"/>
        <v>Hans.3.26.2</v>
      </c>
    </row>
    <row r="225" spans="1:9">
      <c r="A225" t="s">
        <v>503</v>
      </c>
      <c r="B225" t="s">
        <v>279</v>
      </c>
      <c r="C225" t="s">
        <v>279</v>
      </c>
      <c r="D225" t="s">
        <v>228</v>
      </c>
      <c r="E225" s="20" t="s">
        <v>652</v>
      </c>
      <c r="F225">
        <v>13</v>
      </c>
      <c r="G225">
        <v>3</v>
      </c>
      <c r="H225">
        <v>0</v>
      </c>
      <c r="I225" t="str">
        <f t="shared" si="3"/>
        <v>Hans.3.26.3</v>
      </c>
    </row>
    <row r="226" spans="1:9">
      <c r="A226" t="s">
        <v>504</v>
      </c>
      <c r="B226" t="s">
        <v>279</v>
      </c>
      <c r="C226" t="s">
        <v>279</v>
      </c>
      <c r="D226" t="s">
        <v>229</v>
      </c>
      <c r="E226" s="20" t="s">
        <v>652</v>
      </c>
      <c r="F226">
        <v>13</v>
      </c>
      <c r="G226">
        <v>3</v>
      </c>
      <c r="H226">
        <v>0</v>
      </c>
      <c r="I226" t="str">
        <f t="shared" si="3"/>
        <v>Hans.3.26.4</v>
      </c>
    </row>
    <row r="227" spans="1:9">
      <c r="A227" t="s">
        <v>505</v>
      </c>
      <c r="B227" t="s">
        <v>279</v>
      </c>
      <c r="C227" t="s">
        <v>279</v>
      </c>
      <c r="D227" t="s">
        <v>230</v>
      </c>
      <c r="E227" s="20" t="s">
        <v>652</v>
      </c>
      <c r="F227">
        <v>13</v>
      </c>
      <c r="G227">
        <v>3</v>
      </c>
      <c r="H227">
        <v>0</v>
      </c>
      <c r="I227" t="str">
        <f t="shared" si="3"/>
        <v>Hans.3.26.5</v>
      </c>
    </row>
    <row r="228" spans="1:9">
      <c r="A228" t="s">
        <v>506</v>
      </c>
      <c r="B228" t="s">
        <v>279</v>
      </c>
      <c r="C228" t="s">
        <v>279</v>
      </c>
      <c r="D228" t="s">
        <v>231</v>
      </c>
      <c r="E228" s="20" t="s">
        <v>653</v>
      </c>
      <c r="F228">
        <v>13.5</v>
      </c>
      <c r="G228">
        <v>3</v>
      </c>
      <c r="H228">
        <v>0</v>
      </c>
      <c r="I228" t="str">
        <f t="shared" si="3"/>
        <v>Hans.3.27.1</v>
      </c>
    </row>
    <row r="229" spans="1:9">
      <c r="A229" t="s">
        <v>507</v>
      </c>
      <c r="B229" t="s">
        <v>279</v>
      </c>
      <c r="C229" t="s">
        <v>279</v>
      </c>
      <c r="D229" t="s">
        <v>232</v>
      </c>
      <c r="E229" s="20" t="s">
        <v>653</v>
      </c>
      <c r="F229">
        <v>13.5</v>
      </c>
      <c r="G229">
        <v>3</v>
      </c>
      <c r="H229">
        <v>0</v>
      </c>
      <c r="I229" t="str">
        <f t="shared" si="3"/>
        <v>Hans.3.27.2</v>
      </c>
    </row>
    <row r="230" spans="1:9">
      <c r="A230" t="s">
        <v>508</v>
      </c>
      <c r="B230" t="s">
        <v>279</v>
      </c>
      <c r="C230" t="s">
        <v>279</v>
      </c>
      <c r="D230" t="s">
        <v>233</v>
      </c>
      <c r="E230" s="20" t="s">
        <v>653</v>
      </c>
      <c r="F230">
        <v>13.5</v>
      </c>
      <c r="G230">
        <v>3</v>
      </c>
      <c r="H230">
        <v>0</v>
      </c>
      <c r="I230" t="str">
        <f t="shared" si="3"/>
        <v>Hans.3.27.3</v>
      </c>
    </row>
    <row r="231" spans="1:9">
      <c r="A231" t="s">
        <v>509</v>
      </c>
      <c r="B231" t="s">
        <v>279</v>
      </c>
      <c r="C231" t="s">
        <v>279</v>
      </c>
      <c r="D231" t="s">
        <v>234</v>
      </c>
      <c r="E231" s="20" t="s">
        <v>653</v>
      </c>
      <c r="F231">
        <v>13.5</v>
      </c>
      <c r="G231">
        <v>3</v>
      </c>
      <c r="H231">
        <v>0</v>
      </c>
      <c r="I231" t="str">
        <f t="shared" si="3"/>
        <v>Hans.3.27.4</v>
      </c>
    </row>
    <row r="232" spans="1:9">
      <c r="A232" t="s">
        <v>510</v>
      </c>
      <c r="B232" t="s">
        <v>279</v>
      </c>
      <c r="C232" t="s">
        <v>279</v>
      </c>
      <c r="D232" t="s">
        <v>235</v>
      </c>
      <c r="E232" s="20" t="s">
        <v>653</v>
      </c>
      <c r="F232">
        <v>13.5</v>
      </c>
      <c r="G232">
        <v>3</v>
      </c>
      <c r="H232">
        <v>0</v>
      </c>
      <c r="I232" t="str">
        <f t="shared" si="3"/>
        <v>Hans.3.27.5</v>
      </c>
    </row>
    <row r="233" spans="1:9">
      <c r="A233" t="s">
        <v>511</v>
      </c>
      <c r="B233" t="s">
        <v>279</v>
      </c>
      <c r="C233" t="s">
        <v>279</v>
      </c>
      <c r="D233" t="s">
        <v>236</v>
      </c>
      <c r="E233" s="20" t="s">
        <v>654</v>
      </c>
      <c r="F233">
        <v>14</v>
      </c>
      <c r="G233">
        <v>3</v>
      </c>
      <c r="H233">
        <v>0</v>
      </c>
      <c r="I233" t="str">
        <f t="shared" si="3"/>
        <v>Hans.3.28.1</v>
      </c>
    </row>
    <row r="234" spans="1:9">
      <c r="A234" t="s">
        <v>512</v>
      </c>
      <c r="B234" t="s">
        <v>279</v>
      </c>
      <c r="C234" t="s">
        <v>279</v>
      </c>
      <c r="D234" t="s">
        <v>237</v>
      </c>
      <c r="E234" s="20" t="s">
        <v>654</v>
      </c>
      <c r="F234">
        <v>14</v>
      </c>
      <c r="G234">
        <v>3</v>
      </c>
      <c r="H234">
        <v>0</v>
      </c>
      <c r="I234" t="str">
        <f t="shared" si="3"/>
        <v>Hans.3.28.2</v>
      </c>
    </row>
    <row r="235" spans="1:9">
      <c r="A235" t="s">
        <v>513</v>
      </c>
      <c r="B235" t="s">
        <v>279</v>
      </c>
      <c r="C235" t="s">
        <v>279</v>
      </c>
      <c r="D235" t="s">
        <v>238</v>
      </c>
      <c r="E235" s="20" t="s">
        <v>654</v>
      </c>
      <c r="F235">
        <v>14</v>
      </c>
      <c r="G235">
        <v>3</v>
      </c>
      <c r="H235">
        <v>0</v>
      </c>
      <c r="I235" t="str">
        <f t="shared" si="3"/>
        <v>Hans.3.28.3</v>
      </c>
    </row>
    <row r="236" spans="1:9">
      <c r="A236" t="s">
        <v>514</v>
      </c>
      <c r="B236" t="s">
        <v>279</v>
      </c>
      <c r="C236" t="s">
        <v>279</v>
      </c>
      <c r="D236" t="s">
        <v>239</v>
      </c>
      <c r="E236" s="20" t="s">
        <v>654</v>
      </c>
      <c r="F236">
        <v>14</v>
      </c>
      <c r="G236">
        <v>3</v>
      </c>
      <c r="H236">
        <v>0</v>
      </c>
      <c r="I236" t="str">
        <f t="shared" si="3"/>
        <v>Hans.3.28.4</v>
      </c>
    </row>
    <row r="237" spans="1:9">
      <c r="A237" t="s">
        <v>515</v>
      </c>
      <c r="B237" t="s">
        <v>279</v>
      </c>
      <c r="C237" t="s">
        <v>279</v>
      </c>
      <c r="D237" t="s">
        <v>240</v>
      </c>
      <c r="E237" s="20" t="s">
        <v>654</v>
      </c>
      <c r="F237">
        <v>14</v>
      </c>
      <c r="G237">
        <v>3</v>
      </c>
      <c r="H237">
        <v>0</v>
      </c>
      <c r="I237" t="str">
        <f t="shared" si="3"/>
        <v>Hans.3.28.5</v>
      </c>
    </row>
    <row r="238" spans="1:9">
      <c r="A238" t="s">
        <v>516</v>
      </c>
      <c r="B238" t="s">
        <v>279</v>
      </c>
      <c r="C238" t="s">
        <v>279</v>
      </c>
      <c r="D238" t="s">
        <v>241</v>
      </c>
      <c r="E238" s="20" t="s">
        <v>655</v>
      </c>
      <c r="F238">
        <v>14.5</v>
      </c>
      <c r="G238">
        <v>3</v>
      </c>
      <c r="H238">
        <v>0</v>
      </c>
      <c r="I238" t="str">
        <f t="shared" si="3"/>
        <v>Hans.3.29.1</v>
      </c>
    </row>
    <row r="239" spans="1:9">
      <c r="A239" t="s">
        <v>517</v>
      </c>
      <c r="B239" t="s">
        <v>279</v>
      </c>
      <c r="C239" t="s">
        <v>279</v>
      </c>
      <c r="D239" t="s">
        <v>242</v>
      </c>
      <c r="E239" s="20" t="s">
        <v>655</v>
      </c>
      <c r="F239">
        <v>14.5</v>
      </c>
      <c r="G239">
        <v>3</v>
      </c>
      <c r="H239">
        <v>0</v>
      </c>
      <c r="I239" t="str">
        <f t="shared" si="3"/>
        <v>Hans.3.29.2</v>
      </c>
    </row>
    <row r="240" spans="1:9">
      <c r="A240" t="s">
        <v>518</v>
      </c>
      <c r="B240" t="s">
        <v>279</v>
      </c>
      <c r="C240" t="s">
        <v>279</v>
      </c>
      <c r="D240" t="s">
        <v>243</v>
      </c>
      <c r="E240" s="20" t="s">
        <v>655</v>
      </c>
      <c r="F240">
        <v>14.5</v>
      </c>
      <c r="G240">
        <v>3</v>
      </c>
      <c r="H240">
        <v>0</v>
      </c>
      <c r="I240" t="str">
        <f t="shared" si="3"/>
        <v>Hans.3.29.3</v>
      </c>
    </row>
    <row r="241" spans="1:9">
      <c r="A241" t="s">
        <v>519</v>
      </c>
      <c r="B241" t="s">
        <v>279</v>
      </c>
      <c r="C241" t="s">
        <v>279</v>
      </c>
      <c r="D241" t="s">
        <v>244</v>
      </c>
      <c r="E241" s="20" t="s">
        <v>655</v>
      </c>
      <c r="F241">
        <v>14.5</v>
      </c>
      <c r="G241">
        <v>3</v>
      </c>
      <c r="H241">
        <v>0</v>
      </c>
      <c r="I241" t="str">
        <f t="shared" si="3"/>
        <v>Hans.3.29.4</v>
      </c>
    </row>
    <row r="242" spans="1:9">
      <c r="A242" t="s">
        <v>520</v>
      </c>
      <c r="B242" t="s">
        <v>279</v>
      </c>
      <c r="C242" t="s">
        <v>279</v>
      </c>
      <c r="D242" t="s">
        <v>245</v>
      </c>
      <c r="E242" s="20" t="s">
        <v>655</v>
      </c>
      <c r="F242">
        <v>14.5</v>
      </c>
      <c r="G242">
        <v>3</v>
      </c>
      <c r="H242">
        <v>0</v>
      </c>
      <c r="I242" t="str">
        <f t="shared" si="3"/>
        <v>Hans.3.29.5</v>
      </c>
    </row>
    <row r="243" spans="1:9">
      <c r="A243" t="s">
        <v>521</v>
      </c>
      <c r="B243" t="s">
        <v>279</v>
      </c>
      <c r="C243" t="s">
        <v>279</v>
      </c>
      <c r="D243" t="s">
        <v>246</v>
      </c>
      <c r="E243" s="20" t="s">
        <v>656</v>
      </c>
      <c r="F243">
        <v>15</v>
      </c>
      <c r="G243">
        <v>3</v>
      </c>
      <c r="H243">
        <v>0</v>
      </c>
      <c r="I243" t="str">
        <f t="shared" si="3"/>
        <v>Hans.3.30.1</v>
      </c>
    </row>
    <row r="244" spans="1:9">
      <c r="A244" t="s">
        <v>522</v>
      </c>
      <c r="B244" t="s">
        <v>279</v>
      </c>
      <c r="C244" t="s">
        <v>279</v>
      </c>
      <c r="D244" t="s">
        <v>247</v>
      </c>
      <c r="E244" s="20" t="s">
        <v>656</v>
      </c>
      <c r="F244">
        <v>15</v>
      </c>
      <c r="G244">
        <v>3</v>
      </c>
      <c r="H244">
        <v>0</v>
      </c>
      <c r="I244" t="str">
        <f t="shared" si="3"/>
        <v>Hans.3.30.2</v>
      </c>
    </row>
    <row r="245" spans="1:9">
      <c r="A245" t="s">
        <v>523</v>
      </c>
      <c r="B245" t="s">
        <v>279</v>
      </c>
      <c r="C245" t="s">
        <v>279</v>
      </c>
      <c r="D245" t="s">
        <v>248</v>
      </c>
      <c r="E245" s="20" t="s">
        <v>656</v>
      </c>
      <c r="F245">
        <v>15</v>
      </c>
      <c r="G245">
        <v>3</v>
      </c>
      <c r="H245">
        <v>0</v>
      </c>
      <c r="I245" t="str">
        <f t="shared" si="3"/>
        <v>Hans.3.30.3</v>
      </c>
    </row>
    <row r="246" spans="1:9">
      <c r="A246" t="s">
        <v>524</v>
      </c>
      <c r="B246" t="s">
        <v>279</v>
      </c>
      <c r="C246" t="s">
        <v>279</v>
      </c>
      <c r="D246" t="s">
        <v>249</v>
      </c>
      <c r="E246" s="20" t="s">
        <v>656</v>
      </c>
      <c r="F246">
        <v>15</v>
      </c>
      <c r="G246">
        <v>3</v>
      </c>
      <c r="H246">
        <v>0</v>
      </c>
      <c r="I246" t="str">
        <f t="shared" si="3"/>
        <v>Hans.3.30.4</v>
      </c>
    </row>
    <row r="247" spans="1:9">
      <c r="A247" t="s">
        <v>525</v>
      </c>
      <c r="B247" t="s">
        <v>279</v>
      </c>
      <c r="C247" t="s">
        <v>279</v>
      </c>
      <c r="D247" t="s">
        <v>250</v>
      </c>
      <c r="E247" s="20" t="s">
        <v>656</v>
      </c>
      <c r="F247">
        <v>15</v>
      </c>
      <c r="G247">
        <v>3</v>
      </c>
      <c r="H247">
        <v>0</v>
      </c>
      <c r="I247" t="str">
        <f t="shared" si="3"/>
        <v>Hans.3.30.5</v>
      </c>
    </row>
    <row r="248" spans="1:9">
      <c r="A248" t="s">
        <v>526</v>
      </c>
      <c r="B248" t="s">
        <v>279</v>
      </c>
      <c r="C248" t="s">
        <v>279</v>
      </c>
      <c r="D248" t="s">
        <v>251</v>
      </c>
      <c r="E248" s="20" t="s">
        <v>657</v>
      </c>
      <c r="F248">
        <v>15.5</v>
      </c>
      <c r="G248">
        <v>3</v>
      </c>
      <c r="H248">
        <v>0</v>
      </c>
      <c r="I248" t="str">
        <f t="shared" si="3"/>
        <v>Hans.3.31.1</v>
      </c>
    </row>
    <row r="249" spans="1:9">
      <c r="A249" t="s">
        <v>527</v>
      </c>
      <c r="B249" t="s">
        <v>279</v>
      </c>
      <c r="C249" t="s">
        <v>279</v>
      </c>
      <c r="D249" t="s">
        <v>252</v>
      </c>
      <c r="E249" s="20" t="s">
        <v>657</v>
      </c>
      <c r="F249">
        <v>15.5</v>
      </c>
      <c r="G249">
        <v>3</v>
      </c>
      <c r="H249">
        <v>0</v>
      </c>
      <c r="I249" t="str">
        <f t="shared" si="3"/>
        <v>Hans.3.31.2</v>
      </c>
    </row>
    <row r="250" spans="1:9">
      <c r="A250" t="s">
        <v>528</v>
      </c>
      <c r="B250" t="s">
        <v>279</v>
      </c>
      <c r="C250" t="s">
        <v>279</v>
      </c>
      <c r="D250" t="s">
        <v>253</v>
      </c>
      <c r="E250" s="20" t="s">
        <v>657</v>
      </c>
      <c r="F250">
        <v>15.5</v>
      </c>
      <c r="G250">
        <v>3</v>
      </c>
      <c r="H250">
        <v>0</v>
      </c>
      <c r="I250" t="str">
        <f t="shared" si="3"/>
        <v>Hans.3.31.3</v>
      </c>
    </row>
    <row r="251" spans="1:9">
      <c r="A251" t="s">
        <v>529</v>
      </c>
      <c r="B251" t="s">
        <v>279</v>
      </c>
      <c r="C251" t="s">
        <v>279</v>
      </c>
      <c r="D251" t="s">
        <v>254</v>
      </c>
      <c r="E251" s="20" t="s">
        <v>657</v>
      </c>
      <c r="F251">
        <v>15.5</v>
      </c>
      <c r="G251">
        <v>3</v>
      </c>
      <c r="H251">
        <v>0</v>
      </c>
      <c r="I251" t="str">
        <f t="shared" si="3"/>
        <v>Hans.3.31.4</v>
      </c>
    </row>
    <row r="252" spans="1:9">
      <c r="A252" t="s">
        <v>530</v>
      </c>
      <c r="B252" t="s">
        <v>279</v>
      </c>
      <c r="C252" t="s">
        <v>279</v>
      </c>
      <c r="D252" t="s">
        <v>255</v>
      </c>
      <c r="E252" s="20" t="s">
        <v>657</v>
      </c>
      <c r="F252">
        <v>15.5</v>
      </c>
      <c r="G252">
        <v>3</v>
      </c>
      <c r="H252">
        <v>0</v>
      </c>
      <c r="I252" t="str">
        <f t="shared" si="3"/>
        <v>Hans.3.31.5</v>
      </c>
    </row>
    <row r="253" spans="1:9">
      <c r="A253" t="s">
        <v>531</v>
      </c>
      <c r="B253" t="s">
        <v>279</v>
      </c>
      <c r="C253" t="s">
        <v>279</v>
      </c>
      <c r="D253" t="s">
        <v>256</v>
      </c>
      <c r="E253" s="20" t="s">
        <v>658</v>
      </c>
      <c r="F253">
        <v>16</v>
      </c>
      <c r="G253">
        <v>3</v>
      </c>
      <c r="H253">
        <v>0</v>
      </c>
      <c r="I253" t="str">
        <f t="shared" si="3"/>
        <v>Hans.3.32.1</v>
      </c>
    </row>
    <row r="254" spans="1:9">
      <c r="A254" t="s">
        <v>532</v>
      </c>
      <c r="B254" t="s">
        <v>279</v>
      </c>
      <c r="C254" t="s">
        <v>279</v>
      </c>
      <c r="D254" t="s">
        <v>257</v>
      </c>
      <c r="E254" s="20" t="s">
        <v>658</v>
      </c>
      <c r="F254">
        <v>16</v>
      </c>
      <c r="G254">
        <v>3</v>
      </c>
      <c r="H254">
        <v>0</v>
      </c>
      <c r="I254" t="str">
        <f t="shared" si="3"/>
        <v>Hans.3.32.2</v>
      </c>
    </row>
    <row r="255" spans="1:9">
      <c r="A255" t="s">
        <v>533</v>
      </c>
      <c r="B255" t="s">
        <v>279</v>
      </c>
      <c r="C255" t="s">
        <v>279</v>
      </c>
      <c r="D255" t="s">
        <v>258</v>
      </c>
      <c r="E255" s="20" t="s">
        <v>658</v>
      </c>
      <c r="F255">
        <v>16</v>
      </c>
      <c r="G255">
        <v>3</v>
      </c>
      <c r="H255">
        <v>0</v>
      </c>
      <c r="I255" t="str">
        <f t="shared" si="3"/>
        <v>Hans.3.32.3</v>
      </c>
    </row>
    <row r="256" spans="1:9">
      <c r="A256" t="s">
        <v>534</v>
      </c>
      <c r="B256" t="s">
        <v>279</v>
      </c>
      <c r="C256" t="s">
        <v>279</v>
      </c>
      <c r="D256" t="s">
        <v>259</v>
      </c>
      <c r="E256" s="20" t="s">
        <v>658</v>
      </c>
      <c r="F256">
        <v>16</v>
      </c>
      <c r="G256">
        <v>3</v>
      </c>
      <c r="H256">
        <v>0</v>
      </c>
      <c r="I256" t="str">
        <f t="shared" si="3"/>
        <v>Hans.3.32.4</v>
      </c>
    </row>
    <row r="257" spans="1:9">
      <c r="A257" t="s">
        <v>535</v>
      </c>
      <c r="B257" t="s">
        <v>279</v>
      </c>
      <c r="C257" t="s">
        <v>279</v>
      </c>
      <c r="D257" t="s">
        <v>260</v>
      </c>
      <c r="E257" s="20" t="s">
        <v>658</v>
      </c>
      <c r="F257">
        <v>16</v>
      </c>
      <c r="G257">
        <v>3</v>
      </c>
      <c r="H257">
        <v>0</v>
      </c>
      <c r="I257" t="str">
        <f t="shared" si="3"/>
        <v>Hans.3.32.5</v>
      </c>
    </row>
    <row r="258" spans="1:9">
      <c r="A258" t="s">
        <v>536</v>
      </c>
      <c r="B258" t="s">
        <v>279</v>
      </c>
      <c r="C258" t="s">
        <v>279</v>
      </c>
      <c r="D258" t="s">
        <v>261</v>
      </c>
      <c r="E258" s="20" t="s">
        <v>659</v>
      </c>
      <c r="F258">
        <v>16.5</v>
      </c>
      <c r="G258">
        <v>3</v>
      </c>
      <c r="H258">
        <v>0</v>
      </c>
      <c r="I258" t="str">
        <f t="shared" si="3"/>
        <v>Hans.3.33.1</v>
      </c>
    </row>
    <row r="259" spans="1:9">
      <c r="A259" t="s">
        <v>537</v>
      </c>
      <c r="B259" t="s">
        <v>279</v>
      </c>
      <c r="C259" t="s">
        <v>279</v>
      </c>
      <c r="D259" t="s">
        <v>262</v>
      </c>
      <c r="E259" s="20" t="s">
        <v>659</v>
      </c>
      <c r="F259">
        <v>16.5</v>
      </c>
      <c r="G259">
        <v>3</v>
      </c>
      <c r="H259">
        <v>0</v>
      </c>
      <c r="I259" t="str">
        <f t="shared" ref="I259:I275" si="4">A259</f>
        <v>Hans.3.33.2</v>
      </c>
    </row>
    <row r="260" spans="1:9">
      <c r="A260" t="s">
        <v>538</v>
      </c>
      <c r="B260" t="s">
        <v>279</v>
      </c>
      <c r="C260" t="s">
        <v>279</v>
      </c>
      <c r="D260" t="s">
        <v>263</v>
      </c>
      <c r="E260" s="20" t="s">
        <v>659</v>
      </c>
      <c r="F260">
        <v>16.5</v>
      </c>
      <c r="G260">
        <v>3</v>
      </c>
      <c r="H260">
        <v>0</v>
      </c>
      <c r="I260" t="str">
        <f t="shared" si="4"/>
        <v>Hans.3.33.3</v>
      </c>
    </row>
    <row r="261" spans="1:9">
      <c r="A261" t="s">
        <v>539</v>
      </c>
      <c r="B261" t="s">
        <v>279</v>
      </c>
      <c r="C261" t="s">
        <v>279</v>
      </c>
      <c r="D261" t="s">
        <v>264</v>
      </c>
      <c r="E261" s="20" t="s">
        <v>659</v>
      </c>
      <c r="F261">
        <v>16.5</v>
      </c>
      <c r="G261">
        <v>3</v>
      </c>
      <c r="H261">
        <v>0</v>
      </c>
      <c r="I261" t="str">
        <f t="shared" si="4"/>
        <v>Hans.3.33.4</v>
      </c>
    </row>
    <row r="262" spans="1:9">
      <c r="A262" t="s">
        <v>540</v>
      </c>
      <c r="B262" t="s">
        <v>279</v>
      </c>
      <c r="C262" t="s">
        <v>279</v>
      </c>
      <c r="D262" t="s">
        <v>265</v>
      </c>
      <c r="E262" s="20" t="s">
        <v>659</v>
      </c>
      <c r="F262">
        <v>16.5</v>
      </c>
      <c r="G262">
        <v>3</v>
      </c>
      <c r="H262">
        <v>0</v>
      </c>
      <c r="I262" t="str">
        <f t="shared" si="4"/>
        <v>Hans.3.33.5</v>
      </c>
    </row>
    <row r="263" spans="1:9">
      <c r="A263" t="s">
        <v>541</v>
      </c>
      <c r="B263" t="s">
        <v>279</v>
      </c>
      <c r="C263" t="s">
        <v>279</v>
      </c>
      <c r="D263" t="s">
        <v>266</v>
      </c>
      <c r="E263" s="20" t="s">
        <v>660</v>
      </c>
      <c r="F263">
        <v>17</v>
      </c>
      <c r="G263">
        <v>3</v>
      </c>
      <c r="H263">
        <v>0</v>
      </c>
      <c r="I263" t="str">
        <f t="shared" si="4"/>
        <v>Hans.3.34.1</v>
      </c>
    </row>
    <row r="264" spans="1:9">
      <c r="A264" t="s">
        <v>542</v>
      </c>
      <c r="B264" t="s">
        <v>279</v>
      </c>
      <c r="C264" t="s">
        <v>279</v>
      </c>
      <c r="D264" t="s">
        <v>267</v>
      </c>
      <c r="E264" s="20" t="s">
        <v>660</v>
      </c>
      <c r="F264">
        <v>17</v>
      </c>
      <c r="G264">
        <v>3</v>
      </c>
      <c r="H264">
        <v>0</v>
      </c>
      <c r="I264" t="str">
        <f t="shared" si="4"/>
        <v>Hans.3.34.2</v>
      </c>
    </row>
    <row r="265" spans="1:9">
      <c r="A265" t="s">
        <v>543</v>
      </c>
      <c r="B265" t="s">
        <v>279</v>
      </c>
      <c r="C265" t="s">
        <v>279</v>
      </c>
      <c r="D265" t="s">
        <v>268</v>
      </c>
      <c r="E265" s="20" t="s">
        <v>660</v>
      </c>
      <c r="F265">
        <v>17</v>
      </c>
      <c r="G265">
        <v>3</v>
      </c>
      <c r="H265">
        <v>0</v>
      </c>
      <c r="I265" t="str">
        <f t="shared" si="4"/>
        <v>Hans.3.34.3</v>
      </c>
    </row>
    <row r="266" spans="1:9">
      <c r="A266" t="s">
        <v>544</v>
      </c>
      <c r="B266" t="s">
        <v>279</v>
      </c>
      <c r="C266" t="s">
        <v>279</v>
      </c>
      <c r="D266" t="s">
        <v>269</v>
      </c>
      <c r="E266" s="20" t="s">
        <v>660</v>
      </c>
      <c r="F266">
        <v>17</v>
      </c>
      <c r="G266">
        <v>3</v>
      </c>
      <c r="H266">
        <v>0</v>
      </c>
      <c r="I266" t="str">
        <f t="shared" si="4"/>
        <v>Hans.3.34.4</v>
      </c>
    </row>
    <row r="267" spans="1:9">
      <c r="A267" t="s">
        <v>545</v>
      </c>
      <c r="B267" t="s">
        <v>279</v>
      </c>
      <c r="C267" t="s">
        <v>279</v>
      </c>
      <c r="D267" t="s">
        <v>270</v>
      </c>
      <c r="E267" s="20" t="s">
        <v>660</v>
      </c>
      <c r="F267">
        <v>17</v>
      </c>
      <c r="G267">
        <v>3</v>
      </c>
      <c r="H267">
        <v>0</v>
      </c>
      <c r="I267" t="str">
        <f t="shared" si="4"/>
        <v>Hans.3.34.5</v>
      </c>
    </row>
    <row r="268" spans="1:9">
      <c r="A268" t="s">
        <v>546</v>
      </c>
      <c r="B268" t="s">
        <v>279</v>
      </c>
      <c r="C268" t="s">
        <v>279</v>
      </c>
      <c r="D268" t="s">
        <v>271</v>
      </c>
      <c r="E268" s="20" t="s">
        <v>661</v>
      </c>
      <c r="F268">
        <v>17.5</v>
      </c>
      <c r="G268">
        <v>3</v>
      </c>
      <c r="H268">
        <v>0</v>
      </c>
      <c r="I268" t="str">
        <f t="shared" si="4"/>
        <v>Hans.3.35.1</v>
      </c>
    </row>
    <row r="269" spans="1:9">
      <c r="A269" t="s">
        <v>547</v>
      </c>
      <c r="B269" t="s">
        <v>279</v>
      </c>
      <c r="C269" t="s">
        <v>279</v>
      </c>
      <c r="D269" t="s">
        <v>272</v>
      </c>
      <c r="E269" s="20" t="s">
        <v>661</v>
      </c>
      <c r="F269">
        <v>17.5</v>
      </c>
      <c r="G269">
        <v>3</v>
      </c>
      <c r="H269">
        <v>0</v>
      </c>
      <c r="I269" t="str">
        <f t="shared" si="4"/>
        <v>Hans.3.35.2</v>
      </c>
    </row>
    <row r="270" spans="1:9">
      <c r="A270" t="s">
        <v>548</v>
      </c>
      <c r="B270" t="s">
        <v>279</v>
      </c>
      <c r="C270" t="s">
        <v>279</v>
      </c>
      <c r="D270" t="s">
        <v>273</v>
      </c>
      <c r="E270" s="20" t="s">
        <v>666</v>
      </c>
      <c r="F270" t="s">
        <v>669</v>
      </c>
      <c r="G270" t="s">
        <v>669</v>
      </c>
      <c r="H270" t="s">
        <v>669</v>
      </c>
      <c r="I270" t="str">
        <f t="shared" si="4"/>
        <v>Hans.M.4.1</v>
      </c>
    </row>
    <row r="271" spans="1:9">
      <c r="A271" t="s">
        <v>549</v>
      </c>
      <c r="B271" t="s">
        <v>279</v>
      </c>
      <c r="C271" t="s">
        <v>279</v>
      </c>
      <c r="D271" t="s">
        <v>274</v>
      </c>
      <c r="E271" s="20" t="s">
        <v>666</v>
      </c>
      <c r="F271" t="s">
        <v>669</v>
      </c>
      <c r="G271" t="s">
        <v>669</v>
      </c>
      <c r="H271" t="s">
        <v>669</v>
      </c>
      <c r="I271" t="str">
        <f t="shared" si="4"/>
        <v>Hans.M.4.2</v>
      </c>
    </row>
    <row r="272" spans="1:9">
      <c r="A272" t="s">
        <v>550</v>
      </c>
      <c r="B272" t="s">
        <v>279</v>
      </c>
      <c r="C272" t="s">
        <v>279</v>
      </c>
      <c r="D272" t="s">
        <v>275</v>
      </c>
      <c r="E272" s="20" t="s">
        <v>667</v>
      </c>
      <c r="F272" t="s">
        <v>669</v>
      </c>
      <c r="G272" t="s">
        <v>669</v>
      </c>
      <c r="H272" t="s">
        <v>669</v>
      </c>
      <c r="I272" t="str">
        <f t="shared" si="4"/>
        <v>Hans.M.5.1</v>
      </c>
    </row>
    <row r="273" spans="1:9">
      <c r="A273" t="s">
        <v>551</v>
      </c>
      <c r="B273" t="s">
        <v>279</v>
      </c>
      <c r="C273" t="s">
        <v>279</v>
      </c>
      <c r="D273" t="s">
        <v>276</v>
      </c>
      <c r="E273" s="20" t="s">
        <v>667</v>
      </c>
      <c r="F273" t="s">
        <v>669</v>
      </c>
      <c r="G273" t="s">
        <v>669</v>
      </c>
      <c r="H273" t="s">
        <v>669</v>
      </c>
      <c r="I273" t="str">
        <f t="shared" si="4"/>
        <v>Hans.M.5.2</v>
      </c>
    </row>
    <row r="274" spans="1:9">
      <c r="A274" t="s">
        <v>552</v>
      </c>
      <c r="B274" t="s">
        <v>279</v>
      </c>
      <c r="C274" t="s">
        <v>279</v>
      </c>
      <c r="D274" t="s">
        <v>277</v>
      </c>
      <c r="E274" s="20" t="s">
        <v>668</v>
      </c>
      <c r="F274" t="s">
        <v>669</v>
      </c>
      <c r="G274" t="s">
        <v>669</v>
      </c>
      <c r="H274" t="s">
        <v>669</v>
      </c>
      <c r="I274" t="str">
        <f t="shared" si="4"/>
        <v>Hans.M.6.1</v>
      </c>
    </row>
    <row r="275" spans="1:9">
      <c r="A275" t="s">
        <v>553</v>
      </c>
      <c r="B275" t="s">
        <v>279</v>
      </c>
      <c r="C275" t="s">
        <v>279</v>
      </c>
      <c r="D275" t="s">
        <v>278</v>
      </c>
      <c r="E275" s="20" t="s">
        <v>668</v>
      </c>
      <c r="F275" t="s">
        <v>669</v>
      </c>
      <c r="G275" t="s">
        <v>669</v>
      </c>
      <c r="H275" t="s">
        <v>669</v>
      </c>
      <c r="I275" t="str">
        <f t="shared" si="4"/>
        <v>Hans.M.6.2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01"/>
  <sheetViews>
    <sheetView zoomScale="125" zoomScaleNormal="125" zoomScalePageLayoutView="125" workbookViewId="0">
      <selection activeCell="D17" sqref="D17"/>
    </sheetView>
  </sheetViews>
  <sheetFormatPr baseColWidth="10" defaultColWidth="12.5" defaultRowHeight="14" x14ac:dyDescent="0"/>
  <cols>
    <col min="1" max="2" width="12.5" style="18"/>
    <col min="3" max="3" width="15.6640625" style="1" bestFit="1" customWidth="1"/>
    <col min="4" max="4" width="18.1640625" style="1" bestFit="1" customWidth="1"/>
    <col min="5" max="6" width="12.5" style="1"/>
    <col min="7" max="7" width="18.5" style="1" customWidth="1"/>
    <col min="8" max="8" width="90.33203125" style="1" customWidth="1"/>
    <col min="9" max="16384" width="12.5" style="1"/>
  </cols>
  <sheetData>
    <row r="1" spans="1:8">
      <c r="A1" s="18" t="s">
        <v>554</v>
      </c>
      <c r="B1" s="18" t="s">
        <v>554</v>
      </c>
    </row>
    <row r="2" spans="1:8">
      <c r="A2" s="18" t="s">
        <v>555</v>
      </c>
      <c r="B2" s="18" t="s">
        <v>555</v>
      </c>
    </row>
    <row r="4" spans="1:8">
      <c r="A4" s="19" t="s">
        <v>556</v>
      </c>
      <c r="B4" s="19" t="s">
        <v>556</v>
      </c>
      <c r="C4" s="2" t="s">
        <v>557</v>
      </c>
      <c r="D4" s="2" t="s">
        <v>558</v>
      </c>
      <c r="E4" s="2" t="s">
        <v>559</v>
      </c>
      <c r="F4" s="2" t="s">
        <v>560</v>
      </c>
      <c r="G4" s="2" t="s">
        <v>561</v>
      </c>
      <c r="H4" s="2" t="s">
        <v>562</v>
      </c>
    </row>
    <row r="5" spans="1:8" s="7" customFormat="1">
      <c r="A5" s="3" t="s">
        <v>563</v>
      </c>
      <c r="B5" s="3" t="s">
        <v>563</v>
      </c>
      <c r="C5" s="4">
        <v>0.5</v>
      </c>
      <c r="D5" s="5">
        <v>41738.375</v>
      </c>
      <c r="E5" s="4" t="s">
        <v>564</v>
      </c>
      <c r="F5" s="6">
        <v>41898</v>
      </c>
      <c r="G5" s="4"/>
      <c r="H5" s="4" t="s">
        <v>565</v>
      </c>
    </row>
    <row r="6" spans="1:8" s="7" customFormat="1">
      <c r="A6" s="3" t="s">
        <v>566</v>
      </c>
      <c r="B6" s="3" t="s">
        <v>566</v>
      </c>
      <c r="C6" s="4">
        <v>1</v>
      </c>
      <c r="D6" s="5">
        <v>41738.375</v>
      </c>
      <c r="E6" s="4" t="s">
        <v>564</v>
      </c>
      <c r="F6" s="6">
        <v>41898</v>
      </c>
      <c r="G6" s="4"/>
      <c r="H6" s="4" t="s">
        <v>565</v>
      </c>
    </row>
    <row r="7" spans="1:8" s="7" customFormat="1">
      <c r="A7" s="3" t="s">
        <v>567</v>
      </c>
      <c r="B7" s="3" t="s">
        <v>567</v>
      </c>
      <c r="C7" s="4">
        <v>1.5</v>
      </c>
      <c r="D7" s="5">
        <v>41738.375</v>
      </c>
      <c r="E7" s="4" t="s">
        <v>564</v>
      </c>
      <c r="F7" s="6">
        <v>41898</v>
      </c>
      <c r="G7" s="4"/>
      <c r="H7" s="4" t="s">
        <v>565</v>
      </c>
    </row>
    <row r="8" spans="1:8" s="7" customFormat="1">
      <c r="A8" s="3" t="s">
        <v>568</v>
      </c>
      <c r="B8" s="3" t="s">
        <v>568</v>
      </c>
      <c r="C8" s="4">
        <v>2</v>
      </c>
      <c r="D8" s="5">
        <v>41738.375</v>
      </c>
      <c r="E8" s="4" t="s">
        <v>564</v>
      </c>
      <c r="F8" s="6">
        <v>41898</v>
      </c>
      <c r="G8" s="4"/>
      <c r="H8" s="4" t="s">
        <v>565</v>
      </c>
    </row>
    <row r="9" spans="1:8" s="7" customFormat="1">
      <c r="A9" s="3" t="s">
        <v>569</v>
      </c>
      <c r="B9" s="3" t="s">
        <v>569</v>
      </c>
      <c r="C9" s="4">
        <v>2.5</v>
      </c>
      <c r="D9" s="5">
        <v>41738.375</v>
      </c>
      <c r="E9" s="4" t="s">
        <v>564</v>
      </c>
      <c r="F9" s="6">
        <v>41898</v>
      </c>
      <c r="G9" s="4"/>
      <c r="H9" s="4" t="s">
        <v>565</v>
      </c>
    </row>
    <row r="10" spans="1:8" s="7" customFormat="1">
      <c r="A10" s="3" t="s">
        <v>570</v>
      </c>
      <c r="B10" s="3" t="s">
        <v>570</v>
      </c>
      <c r="C10" s="4">
        <v>3</v>
      </c>
      <c r="D10" s="5">
        <v>41738.375</v>
      </c>
      <c r="E10" s="4" t="s">
        <v>564</v>
      </c>
      <c r="F10" s="6">
        <v>41898</v>
      </c>
      <c r="G10" s="4"/>
      <c r="H10" s="4" t="s">
        <v>565</v>
      </c>
    </row>
    <row r="11" spans="1:8" s="7" customFormat="1">
      <c r="A11" s="3" t="s">
        <v>571</v>
      </c>
      <c r="B11" s="3" t="s">
        <v>571</v>
      </c>
      <c r="C11" s="4">
        <v>3.5</v>
      </c>
      <c r="D11" s="5">
        <v>41738.375</v>
      </c>
      <c r="E11" s="4" t="s">
        <v>564</v>
      </c>
      <c r="F11" s="6">
        <v>41898</v>
      </c>
      <c r="G11" s="4"/>
      <c r="H11" s="4" t="s">
        <v>565</v>
      </c>
    </row>
    <row r="12" spans="1:8" s="7" customFormat="1">
      <c r="A12" s="3" t="s">
        <v>572</v>
      </c>
      <c r="B12" s="3" t="s">
        <v>572</v>
      </c>
      <c r="C12" s="4">
        <v>4</v>
      </c>
      <c r="D12" s="5">
        <v>41738.375</v>
      </c>
      <c r="E12" s="4" t="s">
        <v>564</v>
      </c>
      <c r="F12" s="6">
        <v>41898</v>
      </c>
      <c r="G12" s="4"/>
      <c r="H12" s="4" t="s">
        <v>565</v>
      </c>
    </row>
    <row r="13" spans="1:8" s="7" customFormat="1">
      <c r="A13" s="3" t="s">
        <v>573</v>
      </c>
      <c r="B13" s="3" t="s">
        <v>573</v>
      </c>
      <c r="C13" s="4">
        <v>4.5</v>
      </c>
      <c r="D13" s="5">
        <v>41738.375</v>
      </c>
      <c r="E13" s="4" t="s">
        <v>564</v>
      </c>
      <c r="F13" s="6">
        <v>41898</v>
      </c>
      <c r="G13" s="4"/>
      <c r="H13" s="4" t="s">
        <v>565</v>
      </c>
    </row>
    <row r="14" spans="1:8" s="7" customFormat="1">
      <c r="A14" s="3" t="s">
        <v>574</v>
      </c>
      <c r="B14" s="3" t="s">
        <v>574</v>
      </c>
      <c r="C14" s="4">
        <v>5</v>
      </c>
      <c r="D14" s="5">
        <v>41738.375</v>
      </c>
      <c r="E14" s="4" t="s">
        <v>564</v>
      </c>
      <c r="F14" s="6">
        <v>41898</v>
      </c>
      <c r="G14" s="4"/>
      <c r="H14" s="4" t="s">
        <v>565</v>
      </c>
    </row>
    <row r="15" spans="1:8" s="7" customFormat="1">
      <c r="A15" s="3" t="s">
        <v>575</v>
      </c>
      <c r="B15" s="3" t="s">
        <v>575</v>
      </c>
      <c r="C15" s="4">
        <v>5.5</v>
      </c>
      <c r="D15" s="5">
        <v>41738.375</v>
      </c>
      <c r="E15" s="4" t="s">
        <v>564</v>
      </c>
      <c r="F15" s="6">
        <v>41898</v>
      </c>
      <c r="G15" s="4"/>
      <c r="H15" s="4" t="s">
        <v>565</v>
      </c>
    </row>
    <row r="16" spans="1:8" s="7" customFormat="1">
      <c r="A16" s="3" t="s">
        <v>576</v>
      </c>
      <c r="B16" s="3" t="s">
        <v>576</v>
      </c>
      <c r="C16" s="4">
        <v>6</v>
      </c>
      <c r="D16" s="5">
        <v>41738.375</v>
      </c>
      <c r="E16" s="4" t="s">
        <v>564</v>
      </c>
      <c r="F16" s="6">
        <v>41898</v>
      </c>
      <c r="G16" s="4"/>
      <c r="H16" s="4" t="s">
        <v>565</v>
      </c>
    </row>
    <row r="17" spans="1:8" s="7" customFormat="1">
      <c r="A17" s="3" t="s">
        <v>577</v>
      </c>
      <c r="B17" s="3" t="s">
        <v>577</v>
      </c>
      <c r="C17" s="4">
        <v>6.5</v>
      </c>
      <c r="D17" s="5">
        <v>41738.375</v>
      </c>
      <c r="E17" s="4" t="s">
        <v>564</v>
      </c>
      <c r="F17" s="6">
        <v>41898</v>
      </c>
      <c r="G17" s="4"/>
      <c r="H17" s="4" t="s">
        <v>565</v>
      </c>
    </row>
    <row r="18" spans="1:8" s="7" customFormat="1">
      <c r="A18" s="3" t="s">
        <v>578</v>
      </c>
      <c r="B18" s="3" t="s">
        <v>578</v>
      </c>
      <c r="C18" s="4">
        <v>7</v>
      </c>
      <c r="D18" s="5">
        <v>41738.375</v>
      </c>
      <c r="E18" s="4" t="s">
        <v>564</v>
      </c>
      <c r="F18" s="6">
        <v>41898</v>
      </c>
      <c r="G18" s="4"/>
      <c r="H18" s="4" t="s">
        <v>565</v>
      </c>
    </row>
    <row r="19" spans="1:8" s="7" customFormat="1">
      <c r="A19" s="3" t="s">
        <v>579</v>
      </c>
      <c r="B19" s="3" t="s">
        <v>579</v>
      </c>
      <c r="C19" s="4">
        <v>7.5</v>
      </c>
      <c r="D19" s="5">
        <v>41738.375</v>
      </c>
      <c r="E19" s="4" t="s">
        <v>564</v>
      </c>
      <c r="F19" s="6">
        <v>41898</v>
      </c>
      <c r="G19" s="4"/>
      <c r="H19" s="4" t="s">
        <v>565</v>
      </c>
    </row>
    <row r="20" spans="1:8" s="7" customFormat="1">
      <c r="A20" s="3" t="s">
        <v>580</v>
      </c>
      <c r="B20" s="3" t="s">
        <v>580</v>
      </c>
      <c r="C20" s="4">
        <v>8</v>
      </c>
      <c r="D20" s="5">
        <v>41738.375</v>
      </c>
      <c r="E20" s="4" t="s">
        <v>564</v>
      </c>
      <c r="F20" s="6">
        <v>41898</v>
      </c>
      <c r="G20" s="4"/>
      <c r="H20" s="4" t="s">
        <v>565</v>
      </c>
    </row>
    <row r="21" spans="1:8" s="7" customFormat="1">
      <c r="A21" s="3" t="s">
        <v>581</v>
      </c>
      <c r="B21" s="3" t="s">
        <v>581</v>
      </c>
      <c r="C21" s="4">
        <v>8.5</v>
      </c>
      <c r="D21" s="5">
        <v>41738.375</v>
      </c>
      <c r="E21" s="4" t="s">
        <v>564</v>
      </c>
      <c r="F21" s="6">
        <v>41898</v>
      </c>
      <c r="G21" s="4"/>
      <c r="H21" s="4" t="s">
        <v>565</v>
      </c>
    </row>
    <row r="22" spans="1:8" s="7" customFormat="1">
      <c r="A22" s="3" t="s">
        <v>582</v>
      </c>
      <c r="B22" s="3" t="s">
        <v>582</v>
      </c>
      <c r="C22" s="4">
        <v>9</v>
      </c>
      <c r="D22" s="5">
        <v>41738.375</v>
      </c>
      <c r="E22" s="4" t="s">
        <v>564</v>
      </c>
      <c r="F22" s="6">
        <v>41898</v>
      </c>
      <c r="G22" s="4"/>
      <c r="H22" s="4" t="s">
        <v>565</v>
      </c>
    </row>
    <row r="23" spans="1:8" s="7" customFormat="1">
      <c r="A23" s="3" t="s">
        <v>583</v>
      </c>
      <c r="B23" s="3" t="s">
        <v>583</v>
      </c>
      <c r="C23" s="4">
        <v>9.5</v>
      </c>
      <c r="D23" s="5">
        <v>41738.375</v>
      </c>
      <c r="E23" s="4" t="s">
        <v>564</v>
      </c>
      <c r="F23" s="6">
        <v>41898</v>
      </c>
      <c r="G23" s="4"/>
      <c r="H23" s="4" t="s">
        <v>565</v>
      </c>
    </row>
    <row r="24" spans="1:8" s="7" customFormat="1">
      <c r="A24" s="3" t="s">
        <v>584</v>
      </c>
      <c r="B24" s="3" t="s">
        <v>584</v>
      </c>
      <c r="C24" s="4">
        <v>10</v>
      </c>
      <c r="D24" s="5">
        <v>41738.375</v>
      </c>
      <c r="E24" s="4" t="s">
        <v>564</v>
      </c>
      <c r="F24" s="6">
        <v>41898</v>
      </c>
      <c r="G24" s="4"/>
      <c r="H24" s="4" t="s">
        <v>565</v>
      </c>
    </row>
    <row r="25" spans="1:8" s="7" customFormat="1">
      <c r="A25" s="3" t="s">
        <v>585</v>
      </c>
      <c r="B25" s="3" t="s">
        <v>585</v>
      </c>
      <c r="C25" s="4">
        <v>10.5</v>
      </c>
      <c r="D25" s="5">
        <v>41738.375</v>
      </c>
      <c r="E25" s="4" t="s">
        <v>564</v>
      </c>
      <c r="F25" s="6">
        <v>41898</v>
      </c>
      <c r="G25" s="4"/>
      <c r="H25" s="4" t="s">
        <v>565</v>
      </c>
    </row>
    <row r="26" spans="1:8" s="7" customFormat="1">
      <c r="A26" s="3" t="s">
        <v>586</v>
      </c>
      <c r="B26" s="3" t="s">
        <v>586</v>
      </c>
      <c r="C26" s="4">
        <v>11</v>
      </c>
      <c r="D26" s="5">
        <v>41738.375</v>
      </c>
      <c r="E26" s="4" t="s">
        <v>564</v>
      </c>
      <c r="F26" s="6">
        <v>41898</v>
      </c>
      <c r="G26" s="4"/>
      <c r="H26" s="4" t="s">
        <v>565</v>
      </c>
    </row>
    <row r="27" spans="1:8" s="7" customFormat="1">
      <c r="A27" s="3" t="s">
        <v>587</v>
      </c>
      <c r="B27" s="3" t="s">
        <v>587</v>
      </c>
      <c r="C27" s="4">
        <v>11.5</v>
      </c>
      <c r="D27" s="5">
        <v>41738.375</v>
      </c>
      <c r="E27" s="4" t="s">
        <v>564</v>
      </c>
      <c r="F27" s="6">
        <v>41898</v>
      </c>
      <c r="G27" s="4"/>
      <c r="H27" s="4" t="s">
        <v>565</v>
      </c>
    </row>
    <row r="28" spans="1:8" s="7" customFormat="1">
      <c r="A28" s="3" t="s">
        <v>588</v>
      </c>
      <c r="B28" s="3" t="s">
        <v>588</v>
      </c>
      <c r="C28" s="4">
        <v>12</v>
      </c>
      <c r="D28" s="5">
        <v>41738.375</v>
      </c>
      <c r="E28" s="4" t="s">
        <v>564</v>
      </c>
      <c r="F28" s="6">
        <v>41898</v>
      </c>
      <c r="G28" s="4"/>
      <c r="H28" s="4" t="s">
        <v>565</v>
      </c>
    </row>
    <row r="29" spans="1:8" s="7" customFormat="1">
      <c r="A29" s="3" t="s">
        <v>589</v>
      </c>
      <c r="B29" s="3" t="s">
        <v>589</v>
      </c>
      <c r="C29" s="4">
        <v>12.5</v>
      </c>
      <c r="D29" s="5">
        <v>41738.375</v>
      </c>
      <c r="E29" s="4" t="s">
        <v>564</v>
      </c>
      <c r="F29" s="6">
        <v>41898</v>
      </c>
      <c r="G29" s="4"/>
      <c r="H29" s="4" t="s">
        <v>565</v>
      </c>
    </row>
    <row r="30" spans="1:8" s="7" customFormat="1">
      <c r="A30" s="3" t="s">
        <v>590</v>
      </c>
      <c r="B30" s="3" t="s">
        <v>590</v>
      </c>
      <c r="C30" s="4">
        <v>13</v>
      </c>
      <c r="D30" s="5">
        <v>41738.375</v>
      </c>
      <c r="E30" s="4" t="s">
        <v>564</v>
      </c>
      <c r="F30" s="6">
        <v>41898</v>
      </c>
      <c r="G30" s="4"/>
      <c r="H30" s="4" t="s">
        <v>565</v>
      </c>
    </row>
    <row r="31" spans="1:8" s="7" customFormat="1">
      <c r="A31" s="3" t="s">
        <v>591</v>
      </c>
      <c r="B31" s="3" t="s">
        <v>591</v>
      </c>
      <c r="C31" s="4">
        <v>13.5</v>
      </c>
      <c r="D31" s="5">
        <v>41738.375</v>
      </c>
      <c r="E31" s="4" t="s">
        <v>564</v>
      </c>
      <c r="F31" s="6">
        <v>41898</v>
      </c>
      <c r="G31" s="4"/>
      <c r="H31" s="4" t="s">
        <v>565</v>
      </c>
    </row>
    <row r="32" spans="1:8" s="7" customFormat="1">
      <c r="A32" s="3" t="s">
        <v>592</v>
      </c>
      <c r="B32" s="3" t="s">
        <v>592</v>
      </c>
      <c r="C32" s="4">
        <v>14</v>
      </c>
      <c r="D32" s="5">
        <v>41738.375</v>
      </c>
      <c r="E32" s="4" t="s">
        <v>564</v>
      </c>
      <c r="F32" s="6">
        <v>41898</v>
      </c>
      <c r="G32" s="4"/>
      <c r="H32" s="4" t="s">
        <v>565</v>
      </c>
    </row>
    <row r="33" spans="1:8" s="7" customFormat="1">
      <c r="A33" s="3" t="s">
        <v>593</v>
      </c>
      <c r="B33" s="3" t="s">
        <v>593</v>
      </c>
      <c r="C33" s="4">
        <v>14.5</v>
      </c>
      <c r="D33" s="5">
        <v>41738.375</v>
      </c>
      <c r="E33" s="4" t="s">
        <v>564</v>
      </c>
      <c r="F33" s="6">
        <v>41898</v>
      </c>
      <c r="G33" s="4"/>
      <c r="H33" s="4" t="s">
        <v>565</v>
      </c>
    </row>
    <row r="34" spans="1:8" s="7" customFormat="1">
      <c r="A34" s="3" t="s">
        <v>594</v>
      </c>
      <c r="B34" s="3" t="s">
        <v>594</v>
      </c>
      <c r="C34" s="4">
        <v>15</v>
      </c>
      <c r="D34" s="5">
        <v>41738.375</v>
      </c>
      <c r="E34" s="4" t="s">
        <v>564</v>
      </c>
      <c r="F34" s="6">
        <v>41898</v>
      </c>
      <c r="G34" s="4"/>
      <c r="H34" s="4" t="s">
        <v>565</v>
      </c>
    </row>
    <row r="35" spans="1:8" s="12" customFormat="1">
      <c r="A35" s="8" t="s">
        <v>595</v>
      </c>
      <c r="B35" s="8" t="s">
        <v>595</v>
      </c>
      <c r="C35" s="9">
        <v>0.5</v>
      </c>
      <c r="D35" s="10">
        <v>41738.375</v>
      </c>
      <c r="E35" s="9" t="s">
        <v>564</v>
      </c>
      <c r="F35" s="11">
        <v>41898</v>
      </c>
      <c r="G35" s="9"/>
      <c r="H35" s="9" t="s">
        <v>596</v>
      </c>
    </row>
    <row r="36" spans="1:8" s="12" customFormat="1">
      <c r="A36" s="8" t="s">
        <v>597</v>
      </c>
      <c r="B36" s="8" t="s">
        <v>597</v>
      </c>
      <c r="C36" s="9">
        <v>1</v>
      </c>
      <c r="D36" s="10">
        <v>41738.375</v>
      </c>
      <c r="E36" s="9" t="s">
        <v>564</v>
      </c>
      <c r="F36" s="11">
        <v>41898</v>
      </c>
      <c r="G36" s="9"/>
      <c r="H36" s="9" t="s">
        <v>596</v>
      </c>
    </row>
    <row r="37" spans="1:8" s="12" customFormat="1">
      <c r="A37" s="8" t="s">
        <v>598</v>
      </c>
      <c r="B37" s="8" t="s">
        <v>598</v>
      </c>
      <c r="C37" s="9">
        <v>1.5</v>
      </c>
      <c r="D37" s="10">
        <v>41738.375</v>
      </c>
      <c r="E37" s="9" t="s">
        <v>564</v>
      </c>
      <c r="F37" s="11">
        <v>41898</v>
      </c>
      <c r="G37" s="9"/>
      <c r="H37" s="9" t="s">
        <v>596</v>
      </c>
    </row>
    <row r="38" spans="1:8" s="12" customFormat="1">
      <c r="A38" s="8" t="s">
        <v>599</v>
      </c>
      <c r="B38" s="8" t="s">
        <v>599</v>
      </c>
      <c r="C38" s="9">
        <v>2</v>
      </c>
      <c r="D38" s="10">
        <v>41738.375</v>
      </c>
      <c r="E38" s="9" t="s">
        <v>564</v>
      </c>
      <c r="F38" s="11">
        <v>41898</v>
      </c>
      <c r="G38" s="9"/>
      <c r="H38" s="9" t="s">
        <v>596</v>
      </c>
    </row>
    <row r="39" spans="1:8" s="12" customFormat="1">
      <c r="A39" s="8" t="s">
        <v>600</v>
      </c>
      <c r="B39" s="8" t="s">
        <v>600</v>
      </c>
      <c r="C39" s="9">
        <v>2.5</v>
      </c>
      <c r="D39" s="10">
        <v>41738.375</v>
      </c>
      <c r="E39" s="9" t="s">
        <v>564</v>
      </c>
      <c r="F39" s="11">
        <v>41898</v>
      </c>
      <c r="G39" s="9"/>
      <c r="H39" s="9" t="s">
        <v>596</v>
      </c>
    </row>
    <row r="40" spans="1:8" s="12" customFormat="1">
      <c r="A40" s="8" t="s">
        <v>601</v>
      </c>
      <c r="B40" s="8" t="s">
        <v>601</v>
      </c>
      <c r="C40" s="9">
        <v>3</v>
      </c>
      <c r="D40" s="10">
        <v>41738.375</v>
      </c>
      <c r="E40" s="9" t="s">
        <v>564</v>
      </c>
      <c r="F40" s="11">
        <v>41898</v>
      </c>
      <c r="G40" s="9"/>
      <c r="H40" s="9" t="s">
        <v>596</v>
      </c>
    </row>
    <row r="41" spans="1:8" s="12" customFormat="1">
      <c r="A41" s="8" t="s">
        <v>602</v>
      </c>
      <c r="B41" s="8" t="s">
        <v>602</v>
      </c>
      <c r="C41" s="9">
        <v>3.5</v>
      </c>
      <c r="D41" s="10">
        <v>41738.375</v>
      </c>
      <c r="E41" s="9" t="s">
        <v>564</v>
      </c>
      <c r="F41" s="11">
        <v>41898</v>
      </c>
      <c r="G41" s="9"/>
      <c r="H41" s="9" t="s">
        <v>596</v>
      </c>
    </row>
    <row r="42" spans="1:8" s="12" customFormat="1">
      <c r="A42" s="8" t="s">
        <v>603</v>
      </c>
      <c r="B42" s="8" t="s">
        <v>603</v>
      </c>
      <c r="C42" s="9">
        <v>4</v>
      </c>
      <c r="D42" s="10">
        <v>41738.375</v>
      </c>
      <c r="E42" s="9" t="s">
        <v>564</v>
      </c>
      <c r="F42" s="11">
        <v>41898</v>
      </c>
      <c r="G42" s="9"/>
      <c r="H42" s="9" t="s">
        <v>596</v>
      </c>
    </row>
    <row r="43" spans="1:8" s="12" customFormat="1">
      <c r="A43" s="8" t="s">
        <v>604</v>
      </c>
      <c r="B43" s="8" t="s">
        <v>604</v>
      </c>
      <c r="C43" s="9">
        <v>4.5</v>
      </c>
      <c r="D43" s="10">
        <v>41738.375</v>
      </c>
      <c r="E43" s="9" t="s">
        <v>564</v>
      </c>
      <c r="F43" s="11">
        <v>41898</v>
      </c>
      <c r="G43" s="9"/>
      <c r="H43" s="9" t="s">
        <v>596</v>
      </c>
    </row>
    <row r="44" spans="1:8" s="12" customFormat="1">
      <c r="A44" s="8" t="s">
        <v>605</v>
      </c>
      <c r="B44" s="8" t="s">
        <v>605</v>
      </c>
      <c r="C44" s="9">
        <v>5</v>
      </c>
      <c r="D44" s="10">
        <v>41738.375</v>
      </c>
      <c r="E44" s="9" t="s">
        <v>564</v>
      </c>
      <c r="F44" s="11">
        <v>41898</v>
      </c>
      <c r="G44" s="9"/>
      <c r="H44" s="9" t="s">
        <v>596</v>
      </c>
    </row>
    <row r="45" spans="1:8" s="12" customFormat="1">
      <c r="A45" s="8" t="s">
        <v>606</v>
      </c>
      <c r="B45" s="8" t="s">
        <v>606</v>
      </c>
      <c r="C45" s="9">
        <v>5.5</v>
      </c>
      <c r="D45" s="10">
        <v>41738.375</v>
      </c>
      <c r="E45" s="9" t="s">
        <v>564</v>
      </c>
      <c r="F45" s="11">
        <v>41898</v>
      </c>
      <c r="G45" s="9"/>
      <c r="H45" s="9" t="s">
        <v>596</v>
      </c>
    </row>
    <row r="46" spans="1:8" s="12" customFormat="1">
      <c r="A46" s="8" t="s">
        <v>607</v>
      </c>
      <c r="B46" s="8" t="s">
        <v>607</v>
      </c>
      <c r="C46" s="9">
        <v>6</v>
      </c>
      <c r="D46" s="10">
        <v>41738.375</v>
      </c>
      <c r="E46" s="9" t="s">
        <v>564</v>
      </c>
      <c r="F46" s="11">
        <v>41898</v>
      </c>
      <c r="G46" s="9"/>
      <c r="H46" s="9" t="s">
        <v>596</v>
      </c>
    </row>
    <row r="47" spans="1:8" s="12" customFormat="1">
      <c r="A47" s="8" t="s">
        <v>608</v>
      </c>
      <c r="B47" s="8" t="s">
        <v>608</v>
      </c>
      <c r="C47" s="9">
        <v>6.5</v>
      </c>
      <c r="D47" s="10">
        <v>41738.375</v>
      </c>
      <c r="E47" s="9" t="s">
        <v>564</v>
      </c>
      <c r="F47" s="11">
        <v>41898</v>
      </c>
      <c r="G47" s="9"/>
      <c r="H47" s="9" t="s">
        <v>596</v>
      </c>
    </row>
    <row r="48" spans="1:8" s="12" customFormat="1">
      <c r="A48" s="8" t="s">
        <v>609</v>
      </c>
      <c r="B48" s="8" t="s">
        <v>609</v>
      </c>
      <c r="C48" s="9">
        <v>7</v>
      </c>
      <c r="D48" s="10">
        <v>41738.375</v>
      </c>
      <c r="E48" s="9" t="s">
        <v>564</v>
      </c>
      <c r="F48" s="11">
        <v>41898</v>
      </c>
      <c r="G48" s="9"/>
      <c r="H48" s="9" t="s">
        <v>596</v>
      </c>
    </row>
    <row r="49" spans="1:8" s="12" customFormat="1">
      <c r="A49" s="8" t="s">
        <v>610</v>
      </c>
      <c r="B49" s="8" t="s">
        <v>610</v>
      </c>
      <c r="C49" s="9">
        <v>7.5</v>
      </c>
      <c r="D49" s="10">
        <v>41738.375</v>
      </c>
      <c r="E49" s="9" t="s">
        <v>564</v>
      </c>
      <c r="F49" s="11">
        <v>41898</v>
      </c>
      <c r="G49" s="9"/>
      <c r="H49" s="9" t="s">
        <v>596</v>
      </c>
    </row>
    <row r="50" spans="1:8" s="12" customFormat="1">
      <c r="A50" s="8" t="s">
        <v>611</v>
      </c>
      <c r="B50" s="8" t="s">
        <v>611</v>
      </c>
      <c r="C50" s="9">
        <v>8</v>
      </c>
      <c r="D50" s="10">
        <v>41738.375</v>
      </c>
      <c r="E50" s="9" t="s">
        <v>564</v>
      </c>
      <c r="F50" s="11">
        <v>41898</v>
      </c>
      <c r="G50" s="9"/>
      <c r="H50" s="9" t="s">
        <v>596</v>
      </c>
    </row>
    <row r="51" spans="1:8" s="12" customFormat="1">
      <c r="A51" s="8" t="s">
        <v>612</v>
      </c>
      <c r="B51" s="8" t="s">
        <v>612</v>
      </c>
      <c r="C51" s="9">
        <v>8.5</v>
      </c>
      <c r="D51" s="10">
        <v>41738.375</v>
      </c>
      <c r="E51" s="9" t="s">
        <v>564</v>
      </c>
      <c r="F51" s="11">
        <v>41898</v>
      </c>
      <c r="G51" s="9"/>
      <c r="H51" s="9" t="s">
        <v>596</v>
      </c>
    </row>
    <row r="52" spans="1:8" s="12" customFormat="1">
      <c r="A52" s="8" t="s">
        <v>613</v>
      </c>
      <c r="B52" s="8" t="s">
        <v>613</v>
      </c>
      <c r="C52" s="9">
        <v>9</v>
      </c>
      <c r="D52" s="10">
        <v>41738.375</v>
      </c>
      <c r="E52" s="9" t="s">
        <v>564</v>
      </c>
      <c r="F52" s="11">
        <v>41898</v>
      </c>
      <c r="G52" s="9"/>
      <c r="H52" s="9" t="s">
        <v>596</v>
      </c>
    </row>
    <row r="53" spans="1:8" s="12" customFormat="1">
      <c r="A53" s="8" t="s">
        <v>614</v>
      </c>
      <c r="B53" s="8" t="s">
        <v>614</v>
      </c>
      <c r="C53" s="9">
        <v>9.5</v>
      </c>
      <c r="D53" s="10">
        <v>41738.375</v>
      </c>
      <c r="E53" s="9" t="s">
        <v>564</v>
      </c>
      <c r="F53" s="11">
        <v>41898</v>
      </c>
      <c r="G53" s="9"/>
      <c r="H53" s="9" t="s">
        <v>596</v>
      </c>
    </row>
    <row r="54" spans="1:8" s="12" customFormat="1">
      <c r="A54" s="8" t="s">
        <v>615</v>
      </c>
      <c r="B54" s="8" t="s">
        <v>615</v>
      </c>
      <c r="C54" s="9">
        <v>10</v>
      </c>
      <c r="D54" s="10">
        <v>41738.375</v>
      </c>
      <c r="E54" s="9" t="s">
        <v>564</v>
      </c>
      <c r="F54" s="11">
        <v>41898</v>
      </c>
      <c r="G54" s="9"/>
      <c r="H54" s="9" t="s">
        <v>596</v>
      </c>
    </row>
    <row r="55" spans="1:8" s="12" customFormat="1">
      <c r="A55" s="8" t="s">
        <v>616</v>
      </c>
      <c r="B55" s="8" t="s">
        <v>616</v>
      </c>
      <c r="C55" s="9">
        <v>10.5</v>
      </c>
      <c r="D55" s="10">
        <v>41738.375</v>
      </c>
      <c r="E55" s="9" t="s">
        <v>564</v>
      </c>
      <c r="F55" s="11">
        <v>41898</v>
      </c>
      <c r="G55" s="9"/>
      <c r="H55" s="9" t="s">
        <v>596</v>
      </c>
    </row>
    <row r="56" spans="1:8" s="12" customFormat="1">
      <c r="A56" s="8" t="s">
        <v>617</v>
      </c>
      <c r="B56" s="8" t="s">
        <v>617</v>
      </c>
      <c r="C56" s="9">
        <v>11</v>
      </c>
      <c r="D56" s="10">
        <v>41738.375</v>
      </c>
      <c r="E56" s="9" t="s">
        <v>564</v>
      </c>
      <c r="F56" s="11">
        <v>41898</v>
      </c>
      <c r="G56" s="9"/>
      <c r="H56" s="9" t="s">
        <v>596</v>
      </c>
    </row>
    <row r="57" spans="1:8" s="12" customFormat="1">
      <c r="A57" s="8" t="s">
        <v>618</v>
      </c>
      <c r="B57" s="8" t="s">
        <v>618</v>
      </c>
      <c r="C57" s="9">
        <v>11.5</v>
      </c>
      <c r="D57" s="10">
        <v>41738.375</v>
      </c>
      <c r="E57" s="9" t="s">
        <v>564</v>
      </c>
      <c r="F57" s="11">
        <v>41898</v>
      </c>
      <c r="G57" s="9"/>
      <c r="H57" s="9" t="s">
        <v>596</v>
      </c>
    </row>
    <row r="58" spans="1:8" s="12" customFormat="1">
      <c r="A58" s="8" t="s">
        <v>619</v>
      </c>
      <c r="B58" s="8" t="s">
        <v>619</v>
      </c>
      <c r="C58" s="9">
        <v>12</v>
      </c>
      <c r="D58" s="10">
        <v>41738.375</v>
      </c>
      <c r="E58" s="9" t="s">
        <v>564</v>
      </c>
      <c r="F58" s="11">
        <v>41898</v>
      </c>
      <c r="G58" s="9"/>
      <c r="H58" s="9" t="s">
        <v>596</v>
      </c>
    </row>
    <row r="59" spans="1:8" s="12" customFormat="1">
      <c r="A59" s="8" t="s">
        <v>620</v>
      </c>
      <c r="B59" s="8" t="s">
        <v>620</v>
      </c>
      <c r="C59" s="9">
        <v>12.5</v>
      </c>
      <c r="D59" s="10">
        <v>41738.375</v>
      </c>
      <c r="E59" s="9" t="s">
        <v>564</v>
      </c>
      <c r="F59" s="11">
        <v>41898</v>
      </c>
      <c r="G59" s="9"/>
      <c r="H59" s="9" t="s">
        <v>596</v>
      </c>
    </row>
    <row r="60" spans="1:8" s="12" customFormat="1">
      <c r="A60" s="8" t="s">
        <v>621</v>
      </c>
      <c r="B60" s="8" t="s">
        <v>621</v>
      </c>
      <c r="C60" s="9">
        <v>13</v>
      </c>
      <c r="D60" s="10">
        <v>41738.375</v>
      </c>
      <c r="E60" s="9" t="s">
        <v>564</v>
      </c>
      <c r="F60" s="11">
        <v>41898</v>
      </c>
      <c r="G60" s="9"/>
      <c r="H60" s="9" t="s">
        <v>596</v>
      </c>
    </row>
    <row r="61" spans="1:8" s="12" customFormat="1">
      <c r="A61" s="8" t="s">
        <v>622</v>
      </c>
      <c r="B61" s="8" t="s">
        <v>622</v>
      </c>
      <c r="C61" s="9">
        <v>13.5</v>
      </c>
      <c r="D61" s="10">
        <v>41738.375</v>
      </c>
      <c r="E61" s="9" t="s">
        <v>564</v>
      </c>
      <c r="F61" s="11">
        <v>41898</v>
      </c>
      <c r="G61" s="9"/>
      <c r="H61" s="9" t="s">
        <v>596</v>
      </c>
    </row>
    <row r="62" spans="1:8" s="12" customFormat="1">
      <c r="A62" s="8" t="s">
        <v>623</v>
      </c>
      <c r="B62" s="8" t="s">
        <v>623</v>
      </c>
      <c r="C62" s="9">
        <v>14</v>
      </c>
      <c r="D62" s="10">
        <v>41738.375</v>
      </c>
      <c r="E62" s="9" t="s">
        <v>564</v>
      </c>
      <c r="F62" s="11">
        <v>41898</v>
      </c>
      <c r="G62" s="9"/>
      <c r="H62" s="9" t="s">
        <v>596</v>
      </c>
    </row>
    <row r="63" spans="1:8" s="12" customFormat="1">
      <c r="A63" s="8" t="s">
        <v>624</v>
      </c>
      <c r="B63" s="8" t="s">
        <v>624</v>
      </c>
      <c r="C63" s="9">
        <v>14.5</v>
      </c>
      <c r="D63" s="10">
        <v>41738.375</v>
      </c>
      <c r="E63" s="9" t="s">
        <v>564</v>
      </c>
      <c r="F63" s="11">
        <v>41898</v>
      </c>
      <c r="G63" s="9"/>
      <c r="H63" s="9" t="s">
        <v>596</v>
      </c>
    </row>
    <row r="64" spans="1:8" s="12" customFormat="1">
      <c r="A64" s="8" t="s">
        <v>625</v>
      </c>
      <c r="B64" s="8" t="s">
        <v>625</v>
      </c>
      <c r="C64" s="9">
        <v>15</v>
      </c>
      <c r="D64" s="10">
        <v>41738.375</v>
      </c>
      <c r="E64" s="9" t="s">
        <v>564</v>
      </c>
      <c r="F64" s="11">
        <v>41898</v>
      </c>
      <c r="G64" s="9"/>
      <c r="H64" s="9" t="s">
        <v>596</v>
      </c>
    </row>
    <row r="65" spans="1:8" s="17" customFormat="1">
      <c r="A65" s="13" t="s">
        <v>626</v>
      </c>
      <c r="B65" s="13" t="s">
        <v>626</v>
      </c>
      <c r="C65" s="14">
        <v>0.5</v>
      </c>
      <c r="D65" s="15">
        <v>41738.375</v>
      </c>
      <c r="E65" s="14" t="s">
        <v>564</v>
      </c>
      <c r="F65" s="16">
        <v>41898</v>
      </c>
      <c r="G65" s="14"/>
      <c r="H65" s="14" t="s">
        <v>627</v>
      </c>
    </row>
    <row r="66" spans="1:8" s="17" customFormat="1">
      <c r="A66" s="13" t="s">
        <v>628</v>
      </c>
      <c r="B66" s="13" t="s">
        <v>628</v>
      </c>
      <c r="C66" s="14">
        <v>1</v>
      </c>
      <c r="D66" s="15">
        <v>41738.375</v>
      </c>
      <c r="E66" s="14" t="s">
        <v>564</v>
      </c>
      <c r="F66" s="16">
        <v>41898</v>
      </c>
      <c r="G66" s="14"/>
      <c r="H66" s="14" t="s">
        <v>627</v>
      </c>
    </row>
    <row r="67" spans="1:8" s="17" customFormat="1">
      <c r="A67" s="13" t="s">
        <v>629</v>
      </c>
      <c r="B67" s="13" t="s">
        <v>629</v>
      </c>
      <c r="C67" s="14">
        <v>1.5</v>
      </c>
      <c r="D67" s="15">
        <v>41738.375</v>
      </c>
      <c r="E67" s="14" t="s">
        <v>564</v>
      </c>
      <c r="F67" s="16">
        <v>41898</v>
      </c>
      <c r="G67" s="14"/>
      <c r="H67" s="14" t="s">
        <v>627</v>
      </c>
    </row>
    <row r="68" spans="1:8" s="17" customFormat="1">
      <c r="A68" s="13" t="s">
        <v>630</v>
      </c>
      <c r="B68" s="13" t="s">
        <v>630</v>
      </c>
      <c r="C68" s="14">
        <v>2</v>
      </c>
      <c r="D68" s="15">
        <v>41738.375</v>
      </c>
      <c r="E68" s="14" t="s">
        <v>564</v>
      </c>
      <c r="F68" s="16">
        <v>41898</v>
      </c>
      <c r="G68" s="14"/>
      <c r="H68" s="14" t="s">
        <v>627</v>
      </c>
    </row>
    <row r="69" spans="1:8" s="17" customFormat="1">
      <c r="A69" s="13" t="s">
        <v>631</v>
      </c>
      <c r="B69" s="13" t="s">
        <v>631</v>
      </c>
      <c r="C69" s="14">
        <v>2.5</v>
      </c>
      <c r="D69" s="15">
        <v>41738.375</v>
      </c>
      <c r="E69" s="14" t="s">
        <v>564</v>
      </c>
      <c r="F69" s="16">
        <v>41898</v>
      </c>
      <c r="G69" s="14"/>
      <c r="H69" s="14" t="s">
        <v>627</v>
      </c>
    </row>
    <row r="70" spans="1:8" s="17" customFormat="1">
      <c r="A70" s="13" t="s">
        <v>632</v>
      </c>
      <c r="B70" s="13" t="s">
        <v>632</v>
      </c>
      <c r="C70" s="14">
        <v>3</v>
      </c>
      <c r="D70" s="15">
        <v>41738.375</v>
      </c>
      <c r="E70" s="14" t="s">
        <v>564</v>
      </c>
      <c r="F70" s="16">
        <v>41898</v>
      </c>
      <c r="G70" s="14"/>
      <c r="H70" s="14" t="s">
        <v>627</v>
      </c>
    </row>
    <row r="71" spans="1:8" s="17" customFormat="1">
      <c r="A71" s="13" t="s">
        <v>633</v>
      </c>
      <c r="B71" s="13" t="s">
        <v>633</v>
      </c>
      <c r="C71" s="14">
        <v>3.5</v>
      </c>
      <c r="D71" s="15">
        <v>41738.375</v>
      </c>
      <c r="E71" s="14" t="s">
        <v>564</v>
      </c>
      <c r="F71" s="16">
        <v>41898</v>
      </c>
      <c r="G71" s="14"/>
      <c r="H71" s="14" t="s">
        <v>627</v>
      </c>
    </row>
    <row r="72" spans="1:8" s="17" customFormat="1">
      <c r="A72" s="13" t="s">
        <v>634</v>
      </c>
      <c r="B72" s="13" t="s">
        <v>634</v>
      </c>
      <c r="C72" s="14">
        <v>4</v>
      </c>
      <c r="D72" s="15">
        <v>41738.375</v>
      </c>
      <c r="E72" s="14" t="s">
        <v>564</v>
      </c>
      <c r="F72" s="16">
        <v>41898</v>
      </c>
      <c r="G72" s="14"/>
      <c r="H72" s="14" t="s">
        <v>627</v>
      </c>
    </row>
    <row r="73" spans="1:8" s="17" customFormat="1">
      <c r="A73" s="13" t="s">
        <v>635</v>
      </c>
      <c r="B73" s="13" t="s">
        <v>635</v>
      </c>
      <c r="C73" s="14">
        <v>4.5</v>
      </c>
      <c r="D73" s="15">
        <v>41738.375</v>
      </c>
      <c r="E73" s="14" t="s">
        <v>564</v>
      </c>
      <c r="F73" s="16">
        <v>41898</v>
      </c>
      <c r="G73" s="14"/>
      <c r="H73" s="14" t="s">
        <v>627</v>
      </c>
    </row>
    <row r="74" spans="1:8" s="17" customFormat="1">
      <c r="A74" s="13" t="s">
        <v>636</v>
      </c>
      <c r="B74" s="13" t="s">
        <v>636</v>
      </c>
      <c r="C74" s="14">
        <v>5</v>
      </c>
      <c r="D74" s="15">
        <v>41738.375</v>
      </c>
      <c r="E74" s="14" t="s">
        <v>564</v>
      </c>
      <c r="F74" s="16">
        <v>41898</v>
      </c>
      <c r="G74" s="14"/>
      <c r="H74" s="14" t="s">
        <v>627</v>
      </c>
    </row>
    <row r="75" spans="1:8" s="17" customFormat="1">
      <c r="A75" s="13" t="s">
        <v>637</v>
      </c>
      <c r="B75" s="13" t="s">
        <v>637</v>
      </c>
      <c r="C75" s="14">
        <v>5.5</v>
      </c>
      <c r="D75" s="15">
        <v>41738.375</v>
      </c>
      <c r="E75" s="14" t="s">
        <v>564</v>
      </c>
      <c r="F75" s="16">
        <v>41898</v>
      </c>
      <c r="G75" s="14"/>
      <c r="H75" s="14" t="s">
        <v>627</v>
      </c>
    </row>
    <row r="76" spans="1:8" s="17" customFormat="1">
      <c r="A76" s="13" t="s">
        <v>638</v>
      </c>
      <c r="B76" s="13" t="s">
        <v>638</v>
      </c>
      <c r="C76" s="14">
        <v>6</v>
      </c>
      <c r="D76" s="15">
        <v>41738.375</v>
      </c>
      <c r="E76" s="14" t="s">
        <v>564</v>
      </c>
      <c r="F76" s="16">
        <v>41898</v>
      </c>
      <c r="G76" s="14"/>
      <c r="H76" s="14" t="s">
        <v>627</v>
      </c>
    </row>
    <row r="77" spans="1:8" s="17" customFormat="1">
      <c r="A77" s="13" t="s">
        <v>639</v>
      </c>
      <c r="B77" s="13" t="s">
        <v>639</v>
      </c>
      <c r="C77" s="14">
        <v>6.5</v>
      </c>
      <c r="D77" s="15">
        <v>41738.375</v>
      </c>
      <c r="E77" s="14" t="s">
        <v>564</v>
      </c>
      <c r="F77" s="16">
        <v>41898</v>
      </c>
      <c r="G77" s="14"/>
      <c r="H77" s="14" t="s">
        <v>627</v>
      </c>
    </row>
    <row r="78" spans="1:8" s="17" customFormat="1">
      <c r="A78" s="13" t="s">
        <v>640</v>
      </c>
      <c r="B78" s="13" t="s">
        <v>640</v>
      </c>
      <c r="C78" s="14">
        <v>7</v>
      </c>
      <c r="D78" s="15">
        <v>41738.375</v>
      </c>
      <c r="E78" s="14" t="s">
        <v>564</v>
      </c>
      <c r="F78" s="16">
        <v>41898</v>
      </c>
      <c r="G78" s="14"/>
      <c r="H78" s="14" t="s">
        <v>627</v>
      </c>
    </row>
    <row r="79" spans="1:8" s="17" customFormat="1">
      <c r="A79" s="13" t="s">
        <v>641</v>
      </c>
      <c r="B79" s="13" t="s">
        <v>641</v>
      </c>
      <c r="C79" s="14">
        <v>7.5</v>
      </c>
      <c r="D79" s="15">
        <v>41738.375</v>
      </c>
      <c r="E79" s="14" t="s">
        <v>564</v>
      </c>
      <c r="F79" s="16">
        <v>41898</v>
      </c>
      <c r="G79" s="14"/>
      <c r="H79" s="14" t="s">
        <v>627</v>
      </c>
    </row>
    <row r="80" spans="1:8" s="17" customFormat="1">
      <c r="A80" s="13" t="s">
        <v>642</v>
      </c>
      <c r="B80" s="13" t="s">
        <v>642</v>
      </c>
      <c r="C80" s="14">
        <v>8</v>
      </c>
      <c r="D80" s="15">
        <v>41738.375</v>
      </c>
      <c r="E80" s="14" t="s">
        <v>564</v>
      </c>
      <c r="F80" s="16">
        <v>41898</v>
      </c>
      <c r="G80" s="14"/>
      <c r="H80" s="14" t="s">
        <v>627</v>
      </c>
    </row>
    <row r="81" spans="1:8" s="17" customFormat="1">
      <c r="A81" s="13" t="s">
        <v>643</v>
      </c>
      <c r="B81" s="13" t="s">
        <v>643</v>
      </c>
      <c r="C81" s="14">
        <v>8.5</v>
      </c>
      <c r="D81" s="15">
        <v>41738.375</v>
      </c>
      <c r="E81" s="14" t="s">
        <v>564</v>
      </c>
      <c r="F81" s="16">
        <v>41898</v>
      </c>
      <c r="G81" s="14"/>
      <c r="H81" s="14" t="s">
        <v>627</v>
      </c>
    </row>
    <row r="82" spans="1:8" s="17" customFormat="1">
      <c r="A82" s="13" t="s">
        <v>644</v>
      </c>
      <c r="B82" s="13" t="s">
        <v>644</v>
      </c>
      <c r="C82" s="14">
        <v>9</v>
      </c>
      <c r="D82" s="15">
        <v>41738.375</v>
      </c>
      <c r="E82" s="14" t="s">
        <v>564</v>
      </c>
      <c r="F82" s="16">
        <v>41898</v>
      </c>
      <c r="G82" s="14"/>
      <c r="H82" s="14" t="s">
        <v>627</v>
      </c>
    </row>
    <row r="83" spans="1:8" s="17" customFormat="1">
      <c r="A83" s="13" t="s">
        <v>645</v>
      </c>
      <c r="B83" s="13" t="s">
        <v>645</v>
      </c>
      <c r="C83" s="14">
        <v>9.5</v>
      </c>
      <c r="D83" s="15">
        <v>41738.375</v>
      </c>
      <c r="E83" s="14" t="s">
        <v>564</v>
      </c>
      <c r="F83" s="16">
        <v>41898</v>
      </c>
      <c r="G83" s="14"/>
      <c r="H83" s="14" t="s">
        <v>627</v>
      </c>
    </row>
    <row r="84" spans="1:8" s="17" customFormat="1">
      <c r="A84" s="13" t="s">
        <v>646</v>
      </c>
      <c r="B84" s="13" t="s">
        <v>646</v>
      </c>
      <c r="C84" s="14">
        <v>10</v>
      </c>
      <c r="D84" s="15">
        <v>41738.375</v>
      </c>
      <c r="E84" s="14" t="s">
        <v>564</v>
      </c>
      <c r="F84" s="16">
        <v>41898</v>
      </c>
      <c r="G84" s="14"/>
      <c r="H84" s="14" t="s">
        <v>627</v>
      </c>
    </row>
    <row r="85" spans="1:8" s="17" customFormat="1">
      <c r="A85" s="13" t="s">
        <v>647</v>
      </c>
      <c r="B85" s="13" t="s">
        <v>647</v>
      </c>
      <c r="C85" s="14">
        <v>10.5</v>
      </c>
      <c r="D85" s="15">
        <v>41738.375</v>
      </c>
      <c r="E85" s="14" t="s">
        <v>564</v>
      </c>
      <c r="F85" s="16">
        <v>41898</v>
      </c>
      <c r="G85" s="14"/>
      <c r="H85" s="14" t="s">
        <v>627</v>
      </c>
    </row>
    <row r="86" spans="1:8" s="17" customFormat="1">
      <c r="A86" s="13" t="s">
        <v>648</v>
      </c>
      <c r="B86" s="13" t="s">
        <v>648</v>
      </c>
      <c r="C86" s="14">
        <v>11</v>
      </c>
      <c r="D86" s="15">
        <v>41738.375</v>
      </c>
      <c r="E86" s="14" t="s">
        <v>564</v>
      </c>
      <c r="F86" s="16">
        <v>41898</v>
      </c>
      <c r="G86" s="14"/>
      <c r="H86" s="14" t="s">
        <v>627</v>
      </c>
    </row>
    <row r="87" spans="1:8" s="17" customFormat="1">
      <c r="A87" s="13" t="s">
        <v>649</v>
      </c>
      <c r="B87" s="13" t="s">
        <v>649</v>
      </c>
      <c r="C87" s="14">
        <v>11.5</v>
      </c>
      <c r="D87" s="15">
        <v>41738.375</v>
      </c>
      <c r="E87" s="14" t="s">
        <v>564</v>
      </c>
      <c r="F87" s="16">
        <v>41898</v>
      </c>
      <c r="G87" s="14"/>
      <c r="H87" s="14" t="s">
        <v>627</v>
      </c>
    </row>
    <row r="88" spans="1:8" s="17" customFormat="1">
      <c r="A88" s="13" t="s">
        <v>650</v>
      </c>
      <c r="B88" s="13" t="s">
        <v>650</v>
      </c>
      <c r="C88" s="14">
        <v>12</v>
      </c>
      <c r="D88" s="15">
        <v>41738.375</v>
      </c>
      <c r="E88" s="14" t="s">
        <v>564</v>
      </c>
      <c r="F88" s="16">
        <v>41898</v>
      </c>
      <c r="G88" s="14"/>
      <c r="H88" s="14" t="s">
        <v>627</v>
      </c>
    </row>
    <row r="89" spans="1:8" s="17" customFormat="1">
      <c r="A89" s="13" t="s">
        <v>651</v>
      </c>
      <c r="B89" s="13" t="s">
        <v>651</v>
      </c>
      <c r="C89" s="14">
        <v>12.5</v>
      </c>
      <c r="D89" s="15">
        <v>41738.375</v>
      </c>
      <c r="E89" s="14" t="s">
        <v>564</v>
      </c>
      <c r="F89" s="16">
        <v>41898</v>
      </c>
      <c r="G89" s="14"/>
      <c r="H89" s="14" t="s">
        <v>627</v>
      </c>
    </row>
    <row r="90" spans="1:8" s="17" customFormat="1">
      <c r="A90" s="13" t="s">
        <v>652</v>
      </c>
      <c r="B90" s="13" t="s">
        <v>652</v>
      </c>
      <c r="C90" s="14">
        <v>13</v>
      </c>
      <c r="D90" s="15">
        <v>41738.375</v>
      </c>
      <c r="E90" s="14" t="s">
        <v>564</v>
      </c>
      <c r="F90" s="16">
        <v>41898</v>
      </c>
      <c r="G90" s="14"/>
      <c r="H90" s="14" t="s">
        <v>627</v>
      </c>
    </row>
    <row r="91" spans="1:8" s="17" customFormat="1">
      <c r="A91" s="13" t="s">
        <v>653</v>
      </c>
      <c r="B91" s="13" t="s">
        <v>653</v>
      </c>
      <c r="C91" s="14">
        <v>13.5</v>
      </c>
      <c r="D91" s="15">
        <v>41738.375</v>
      </c>
      <c r="E91" s="14" t="s">
        <v>564</v>
      </c>
      <c r="F91" s="16">
        <v>41898</v>
      </c>
      <c r="G91" s="14"/>
      <c r="H91" s="14" t="s">
        <v>627</v>
      </c>
    </row>
    <row r="92" spans="1:8" s="17" customFormat="1">
      <c r="A92" s="13" t="s">
        <v>654</v>
      </c>
      <c r="B92" s="13" t="s">
        <v>654</v>
      </c>
      <c r="C92" s="14">
        <v>14</v>
      </c>
      <c r="D92" s="15">
        <v>41738.375</v>
      </c>
      <c r="E92" s="14" t="s">
        <v>564</v>
      </c>
      <c r="F92" s="16">
        <v>41898</v>
      </c>
      <c r="G92" s="14"/>
      <c r="H92" s="14" t="s">
        <v>627</v>
      </c>
    </row>
    <row r="93" spans="1:8" s="17" customFormat="1">
      <c r="A93" s="13" t="s">
        <v>655</v>
      </c>
      <c r="B93" s="13" t="s">
        <v>655</v>
      </c>
      <c r="C93" s="14">
        <v>14.5</v>
      </c>
      <c r="D93" s="15">
        <v>41738.375</v>
      </c>
      <c r="E93" s="14" t="s">
        <v>564</v>
      </c>
      <c r="F93" s="16">
        <v>41898</v>
      </c>
      <c r="G93" s="14"/>
      <c r="H93" s="14" t="s">
        <v>627</v>
      </c>
    </row>
    <row r="94" spans="1:8" s="17" customFormat="1">
      <c r="A94" s="13" t="s">
        <v>656</v>
      </c>
      <c r="B94" s="13" t="s">
        <v>656</v>
      </c>
      <c r="C94" s="14">
        <v>15</v>
      </c>
      <c r="D94" s="15">
        <v>41738.375</v>
      </c>
      <c r="E94" s="14" t="s">
        <v>564</v>
      </c>
      <c r="F94" s="16">
        <v>41898</v>
      </c>
      <c r="G94" s="14"/>
      <c r="H94" s="14" t="s">
        <v>627</v>
      </c>
    </row>
    <row r="95" spans="1:8" s="17" customFormat="1">
      <c r="A95" s="13" t="s">
        <v>657</v>
      </c>
      <c r="B95" s="13" t="s">
        <v>657</v>
      </c>
      <c r="C95" s="14">
        <v>15.5</v>
      </c>
      <c r="D95" s="15">
        <v>41738.375</v>
      </c>
      <c r="E95" s="14" t="s">
        <v>564</v>
      </c>
      <c r="F95" s="16">
        <v>41898</v>
      </c>
      <c r="G95" s="14"/>
      <c r="H95" s="14" t="s">
        <v>627</v>
      </c>
    </row>
    <row r="96" spans="1:8" s="17" customFormat="1">
      <c r="A96" s="13" t="s">
        <v>658</v>
      </c>
      <c r="B96" s="13" t="s">
        <v>658</v>
      </c>
      <c r="C96" s="14">
        <v>16</v>
      </c>
      <c r="D96" s="15">
        <v>41738.375</v>
      </c>
      <c r="E96" s="14" t="s">
        <v>564</v>
      </c>
      <c r="F96" s="16">
        <v>41898</v>
      </c>
      <c r="G96" s="14"/>
      <c r="H96" s="14" t="s">
        <v>627</v>
      </c>
    </row>
    <row r="97" spans="1:8" s="17" customFormat="1">
      <c r="A97" s="13" t="s">
        <v>659</v>
      </c>
      <c r="B97" s="13" t="s">
        <v>659</v>
      </c>
      <c r="C97" s="14">
        <v>16.5</v>
      </c>
      <c r="D97" s="15">
        <v>41738.375</v>
      </c>
      <c r="E97" s="14" t="s">
        <v>564</v>
      </c>
      <c r="F97" s="16">
        <v>41898</v>
      </c>
      <c r="G97" s="14"/>
      <c r="H97" s="14" t="s">
        <v>627</v>
      </c>
    </row>
    <row r="98" spans="1:8" s="17" customFormat="1">
      <c r="A98" s="13" t="s">
        <v>660</v>
      </c>
      <c r="B98" s="13" t="s">
        <v>660</v>
      </c>
      <c r="C98" s="14">
        <v>17</v>
      </c>
      <c r="D98" s="15">
        <v>41738.375</v>
      </c>
      <c r="E98" s="14" t="s">
        <v>564</v>
      </c>
      <c r="F98" s="16">
        <v>41898</v>
      </c>
      <c r="G98" s="14"/>
      <c r="H98" s="14" t="s">
        <v>627</v>
      </c>
    </row>
    <row r="99" spans="1:8" s="17" customFormat="1">
      <c r="A99" s="13" t="s">
        <v>661</v>
      </c>
      <c r="B99" s="13" t="s">
        <v>661</v>
      </c>
      <c r="C99" s="14">
        <v>17.5</v>
      </c>
      <c r="D99" s="15">
        <v>41738.375</v>
      </c>
      <c r="E99" s="14" t="s">
        <v>564</v>
      </c>
      <c r="F99" s="16">
        <v>41898</v>
      </c>
      <c r="G99" s="14"/>
      <c r="H99" s="14" t="s">
        <v>627</v>
      </c>
    </row>
    <row r="100" spans="1:8" s="17" customFormat="1">
      <c r="A100" s="13" t="s">
        <v>662</v>
      </c>
      <c r="B100" s="13" t="s">
        <v>662</v>
      </c>
      <c r="C100" s="14">
        <v>18</v>
      </c>
      <c r="D100" s="15">
        <v>41738.375</v>
      </c>
      <c r="E100" s="14" t="s">
        <v>564</v>
      </c>
      <c r="F100" s="16">
        <v>41898</v>
      </c>
      <c r="G100" s="14"/>
      <c r="H100" s="14" t="s">
        <v>627</v>
      </c>
    </row>
    <row r="101" spans="1:8" s="17" customFormat="1">
      <c r="A101" s="13" t="s">
        <v>663</v>
      </c>
      <c r="B101" s="13" t="s">
        <v>663</v>
      </c>
      <c r="C101" s="14">
        <v>18.5</v>
      </c>
      <c r="D101" s="15">
        <v>41738.375</v>
      </c>
      <c r="E101" s="14" t="s">
        <v>564</v>
      </c>
      <c r="F101" s="16">
        <v>41898</v>
      </c>
      <c r="G101" s="14"/>
      <c r="H101" s="14" t="s">
        <v>627</v>
      </c>
    </row>
  </sheetData>
  <pageMargins left="0.25" right="0.25" top="0.75" bottom="0.75" header="0.3" footer="0.3"/>
  <pageSetup scale="4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5" zoomScale="115" zoomScaleNormal="115" zoomScalePageLayoutView="115" workbookViewId="0">
      <selection activeCell="I24" sqref="I24"/>
    </sheetView>
  </sheetViews>
  <sheetFormatPr baseColWidth="10" defaultColWidth="8.83203125" defaultRowHeight="14" x14ac:dyDescent="0"/>
  <cols>
    <col min="1" max="2" width="11.1640625" style="1" customWidth="1"/>
    <col min="3" max="3" width="11.1640625" style="38" customWidth="1"/>
    <col min="4" max="6" width="10.83203125" style="1" bestFit="1" customWidth="1"/>
    <col min="7" max="7" width="10.83203125" style="1" customWidth="1"/>
    <col min="8" max="9" width="8.83203125" style="23"/>
    <col min="10" max="10" width="15.1640625" style="24" bestFit="1" customWidth="1"/>
    <col min="11" max="11" width="8.83203125" style="24"/>
    <col min="12" max="16" width="8.83203125" style="1"/>
    <col min="17" max="18" width="8.83203125" style="23"/>
    <col min="19" max="19" width="12.6640625" style="1" bestFit="1" customWidth="1"/>
    <col min="20" max="16384" width="8.83203125" style="1"/>
  </cols>
  <sheetData>
    <row r="1" spans="1:20">
      <c r="A1" s="22" t="s">
        <v>671</v>
      </c>
      <c r="B1" s="22"/>
      <c r="D1" s="1" t="s">
        <v>672</v>
      </c>
    </row>
    <row r="3" spans="1:20" s="2" customFormat="1">
      <c r="C3" s="39"/>
      <c r="D3" s="2" t="s">
        <v>673</v>
      </c>
      <c r="H3" s="25"/>
      <c r="I3" s="25"/>
      <c r="J3" s="26"/>
      <c r="K3" s="26"/>
      <c r="M3" s="2" t="s">
        <v>674</v>
      </c>
      <c r="Q3" s="25"/>
      <c r="R3" s="25"/>
    </row>
    <row r="4" spans="1:20" s="2" customFormat="1">
      <c r="A4" s="27" t="s">
        <v>675</v>
      </c>
      <c r="B4" s="27" t="s">
        <v>676</v>
      </c>
      <c r="C4" s="39"/>
      <c r="D4" s="2" t="s">
        <v>677</v>
      </c>
      <c r="E4" s="2" t="s">
        <v>678</v>
      </c>
      <c r="F4" s="2" t="s">
        <v>679</v>
      </c>
      <c r="G4" s="2" t="s">
        <v>680</v>
      </c>
      <c r="H4" s="25" t="s">
        <v>681</v>
      </c>
      <c r="I4" s="25" t="s">
        <v>682</v>
      </c>
      <c r="J4" s="26" t="s">
        <v>683</v>
      </c>
      <c r="K4" s="26" t="s">
        <v>682</v>
      </c>
      <c r="M4" s="2" t="s">
        <v>684</v>
      </c>
      <c r="N4" s="2" t="s">
        <v>685</v>
      </c>
      <c r="O4" s="2" t="s">
        <v>686</v>
      </c>
      <c r="P4" s="2" t="s">
        <v>687</v>
      </c>
      <c r="Q4" s="25" t="s">
        <v>681</v>
      </c>
      <c r="R4" s="25" t="s">
        <v>682</v>
      </c>
      <c r="S4" s="2" t="s">
        <v>688</v>
      </c>
      <c r="T4" s="2" t="s">
        <v>682</v>
      </c>
    </row>
    <row r="5" spans="1:20" s="30" customFormat="1">
      <c r="A5" s="28">
        <v>0</v>
      </c>
      <c r="B5" s="28">
        <f>(A5-4.5)*1000</f>
        <v>-4500</v>
      </c>
      <c r="C5" s="40"/>
      <c r="D5" s="29">
        <v>8.8999999999999999E-3</v>
      </c>
      <c r="H5" s="31"/>
      <c r="I5" s="31"/>
      <c r="J5" s="32">
        <f>-(H5*270/100)</f>
        <v>0</v>
      </c>
      <c r="K5" s="32">
        <f>I5*270/100</f>
        <v>0</v>
      </c>
      <c r="M5" s="30">
        <v>99.6</v>
      </c>
      <c r="Q5" s="31"/>
      <c r="R5" s="31"/>
      <c r="S5" s="30">
        <f>Q5*270/100</f>
        <v>0</v>
      </c>
      <c r="T5" s="30">
        <f>R5*270/100</f>
        <v>0</v>
      </c>
    </row>
    <row r="6" spans="1:20" s="30" customFormat="1">
      <c r="A6" s="28">
        <v>0.5</v>
      </c>
      <c r="B6" s="28">
        <f t="shared" ref="B6:B38" si="0">(A6-4.5)*1000</f>
        <v>-4000</v>
      </c>
      <c r="C6" s="40"/>
      <c r="H6" s="31"/>
      <c r="I6" s="31"/>
      <c r="J6" s="32">
        <f t="shared" ref="J6:J20" si="1">-(H6*270/100)</f>
        <v>0</v>
      </c>
      <c r="K6" s="32">
        <f t="shared" ref="K6:K30" si="2">I6*270/100</f>
        <v>0</v>
      </c>
      <c r="Q6" s="31"/>
      <c r="R6" s="31"/>
      <c r="S6" s="30">
        <f t="shared" ref="S6:T32" si="3">Q6*270/100</f>
        <v>0</v>
      </c>
      <c r="T6" s="30">
        <f t="shared" si="3"/>
        <v>0</v>
      </c>
    </row>
    <row r="7" spans="1:20" s="30" customFormat="1">
      <c r="A7" s="28">
        <v>1</v>
      </c>
      <c r="B7" s="28">
        <f t="shared" si="0"/>
        <v>-3500</v>
      </c>
      <c r="C7" s="40"/>
      <c r="H7" s="31"/>
      <c r="I7" s="31"/>
      <c r="J7" s="32">
        <f t="shared" si="1"/>
        <v>0</v>
      </c>
      <c r="K7" s="32">
        <f t="shared" si="2"/>
        <v>0</v>
      </c>
      <c r="Q7" s="31"/>
      <c r="R7" s="31"/>
      <c r="S7" s="30">
        <f t="shared" si="3"/>
        <v>0</v>
      </c>
      <c r="T7" s="30">
        <f t="shared" si="3"/>
        <v>0</v>
      </c>
    </row>
    <row r="8" spans="1:20" s="30" customFormat="1">
      <c r="A8" s="28">
        <v>1.5</v>
      </c>
      <c r="B8" s="28">
        <f t="shared" si="0"/>
        <v>-3000</v>
      </c>
      <c r="C8" s="40"/>
      <c r="H8" s="31"/>
      <c r="I8" s="31"/>
      <c r="J8" s="32">
        <f t="shared" si="1"/>
        <v>0</v>
      </c>
      <c r="K8" s="32">
        <f t="shared" si="2"/>
        <v>0</v>
      </c>
      <c r="Q8" s="31"/>
      <c r="R8" s="31"/>
      <c r="S8" s="30">
        <f t="shared" si="3"/>
        <v>0</v>
      </c>
      <c r="T8" s="30">
        <f t="shared" si="3"/>
        <v>0</v>
      </c>
    </row>
    <row r="9" spans="1:20" s="30" customFormat="1">
      <c r="A9" s="28">
        <v>2</v>
      </c>
      <c r="B9" s="28">
        <f t="shared" si="0"/>
        <v>-2500</v>
      </c>
      <c r="C9" s="40"/>
      <c r="H9" s="31"/>
      <c r="I9" s="31"/>
      <c r="J9" s="32">
        <f t="shared" si="1"/>
        <v>0</v>
      </c>
      <c r="K9" s="32">
        <f t="shared" si="2"/>
        <v>0</v>
      </c>
      <c r="Q9" s="31"/>
      <c r="R9" s="31"/>
      <c r="S9" s="30">
        <f t="shared" si="3"/>
        <v>0</v>
      </c>
      <c r="T9" s="30">
        <f t="shared" si="3"/>
        <v>0</v>
      </c>
    </row>
    <row r="10" spans="1:20" s="30" customFormat="1">
      <c r="A10" s="28">
        <v>2.5</v>
      </c>
      <c r="B10" s="33">
        <f t="shared" si="0"/>
        <v>-2000</v>
      </c>
      <c r="C10" s="40">
        <f>B10/1000</f>
        <v>-2</v>
      </c>
      <c r="D10" s="29">
        <f>-0.0393</f>
        <v>-3.9300000000000002E-2</v>
      </c>
      <c r="E10" s="29">
        <v>-8.8000000000000005E-3</v>
      </c>
      <c r="F10" s="29">
        <v>-5.1400000000000001E-2</v>
      </c>
      <c r="H10" s="31">
        <f t="shared" ref="H10:H13" si="4">AVERAGE(D10:G10)</f>
        <v>-3.3166666666666671E-2</v>
      </c>
      <c r="I10" s="31">
        <f t="shared" ref="I10:I13" si="5">STDEV(D10:G10)</f>
        <v>2.1952296766701504E-2</v>
      </c>
      <c r="J10" s="33">
        <f t="shared" si="1"/>
        <v>8.9550000000000018E-2</v>
      </c>
      <c r="K10" s="34">
        <f t="shared" si="2"/>
        <v>5.9271201270094061E-2</v>
      </c>
      <c r="M10" s="30">
        <v>94.914000000000001</v>
      </c>
      <c r="N10" s="30">
        <v>94.987690000000001</v>
      </c>
      <c r="O10" s="30">
        <v>94.447159999999997</v>
      </c>
      <c r="Q10" s="31">
        <f t="shared" ref="Q10:Q13" si="6">AVERAGE(M10:P10)</f>
        <v>94.782949999999985</v>
      </c>
      <c r="R10" s="31">
        <f t="shared" ref="R10:R13" si="7">STDEV(M10:P10)</f>
        <v>0.2931275270253571</v>
      </c>
      <c r="S10" s="30">
        <f t="shared" si="3"/>
        <v>255.91396499999996</v>
      </c>
      <c r="T10" s="30">
        <f t="shared" si="3"/>
        <v>0.79144432296846423</v>
      </c>
    </row>
    <row r="11" spans="1:20" s="30" customFormat="1">
      <c r="A11" s="28">
        <v>3</v>
      </c>
      <c r="B11" s="33">
        <f t="shared" si="0"/>
        <v>-1500</v>
      </c>
      <c r="C11" s="40">
        <f t="shared" ref="C11:C40" si="8">B11/1000</f>
        <v>-1.5</v>
      </c>
      <c r="D11" s="30">
        <v>-0.45779999999999998</v>
      </c>
      <c r="E11" s="29">
        <v>2.9000000000000001E-2</v>
      </c>
      <c r="F11" s="29">
        <v>0.11840000000000001</v>
      </c>
      <c r="H11" s="31">
        <f t="shared" si="4"/>
        <v>-0.10346666666666665</v>
      </c>
      <c r="I11" s="31">
        <f t="shared" si="5"/>
        <v>0.31010026335579488</v>
      </c>
      <c r="J11" s="33">
        <f t="shared" si="1"/>
        <v>0.27935999999999994</v>
      </c>
      <c r="K11" s="34">
        <f t="shared" si="2"/>
        <v>0.8372707110606461</v>
      </c>
      <c r="M11" s="1">
        <v>89.733874327559263</v>
      </c>
      <c r="N11" s="30">
        <v>89.457599999999999</v>
      </c>
      <c r="O11" s="30">
        <v>88.79271</v>
      </c>
      <c r="Q11" s="31">
        <f t="shared" si="6"/>
        <v>89.328061442519754</v>
      </c>
      <c r="R11" s="31">
        <f t="shared" si="7"/>
        <v>0.48376931617566177</v>
      </c>
      <c r="S11" s="30">
        <f t="shared" si="3"/>
        <v>241.18576589480332</v>
      </c>
      <c r="T11" s="30">
        <f t="shared" si="3"/>
        <v>1.3061771536742868</v>
      </c>
    </row>
    <row r="12" spans="1:20" s="30" customFormat="1">
      <c r="A12" s="28">
        <v>3.5</v>
      </c>
      <c r="B12" s="33">
        <f t="shared" si="0"/>
        <v>-1000</v>
      </c>
      <c r="C12" s="40">
        <f t="shared" si="8"/>
        <v>-1</v>
      </c>
      <c r="D12" s="30">
        <v>-0.18260000000000001</v>
      </c>
      <c r="E12" s="30">
        <v>-0.2336</v>
      </c>
      <c r="F12" s="30">
        <v>-0.43120000000000003</v>
      </c>
      <c r="H12" s="31">
        <f t="shared" si="4"/>
        <v>-0.2824666666666667</v>
      </c>
      <c r="I12" s="31">
        <f t="shared" si="5"/>
        <v>0.13130671473056257</v>
      </c>
      <c r="J12" s="33">
        <f t="shared" si="1"/>
        <v>0.76266</v>
      </c>
      <c r="K12" s="34">
        <f t="shared" si="2"/>
        <v>0.35452812977251896</v>
      </c>
      <c r="M12" s="30">
        <v>91.131649999999993</v>
      </c>
      <c r="N12" s="30">
        <v>92.033749999999998</v>
      </c>
      <c r="O12" s="30">
        <v>92.519260000000003</v>
      </c>
      <c r="Q12" s="31">
        <f t="shared" si="6"/>
        <v>91.894886666666665</v>
      </c>
      <c r="R12" s="31">
        <f t="shared" si="7"/>
        <v>0.70415030145086199</v>
      </c>
      <c r="S12" s="30">
        <f t="shared" si="3"/>
        <v>248.11619400000001</v>
      </c>
      <c r="T12" s="30">
        <f t="shared" si="3"/>
        <v>1.9012058139173273</v>
      </c>
    </row>
    <row r="13" spans="1:20" s="30" customFormat="1">
      <c r="A13" s="28">
        <v>4</v>
      </c>
      <c r="B13" s="33">
        <f t="shared" si="0"/>
        <v>-500</v>
      </c>
      <c r="C13" s="40">
        <f t="shared" si="8"/>
        <v>-0.5</v>
      </c>
      <c r="D13" s="30">
        <v>-0.2351</v>
      </c>
      <c r="E13" s="35">
        <v>-7.9100000000000004E-2</v>
      </c>
      <c r="F13" s="29">
        <v>-0.31390000000000001</v>
      </c>
      <c r="H13" s="31">
        <f t="shared" si="4"/>
        <v>-0.2093666666666667</v>
      </c>
      <c r="I13" s="31">
        <f t="shared" si="5"/>
        <v>0.11949649925137273</v>
      </c>
      <c r="J13" s="33">
        <f t="shared" si="1"/>
        <v>0.56529000000000007</v>
      </c>
      <c r="K13" s="34">
        <f t="shared" si="2"/>
        <v>0.32264054797870634</v>
      </c>
      <c r="M13" s="30">
        <v>101.4898</v>
      </c>
      <c r="O13" s="30">
        <v>99.661280000000005</v>
      </c>
      <c r="Q13" s="31">
        <f t="shared" si="6"/>
        <v>100.57554</v>
      </c>
      <c r="R13" s="31">
        <f t="shared" si="7"/>
        <v>1.2929588915352241</v>
      </c>
      <c r="S13" s="30">
        <f t="shared" si="3"/>
        <v>271.55395800000002</v>
      </c>
      <c r="T13" s="30">
        <f t="shared" si="3"/>
        <v>3.4909890071451053</v>
      </c>
    </row>
    <row r="14" spans="1:20" s="30" customFormat="1">
      <c r="A14" s="28">
        <v>4.5</v>
      </c>
      <c r="B14" s="33">
        <f t="shared" si="0"/>
        <v>0</v>
      </c>
      <c r="C14" s="40">
        <f t="shared" si="8"/>
        <v>0</v>
      </c>
      <c r="D14" s="30">
        <v>-1.7314000000000001</v>
      </c>
      <c r="E14" s="30">
        <v>-4.8962000000000003</v>
      </c>
      <c r="F14" s="30">
        <v>-2.5293000000000001</v>
      </c>
      <c r="G14" s="30">
        <v>-4.4980000000000002</v>
      </c>
      <c r="H14" s="31">
        <f>AVERAGE(D14:G14)</f>
        <v>-3.4137250000000003</v>
      </c>
      <c r="I14" s="31">
        <f>STDEV(D14:G14)</f>
        <v>1.525976123393372</v>
      </c>
      <c r="J14" s="33">
        <f t="shared" si="1"/>
        <v>9.217057500000001</v>
      </c>
      <c r="K14" s="34">
        <f t="shared" si="2"/>
        <v>4.1201355331621041</v>
      </c>
      <c r="M14" s="1">
        <v>143.8604723</v>
      </c>
      <c r="N14" s="1">
        <v>147.06997391141834</v>
      </c>
      <c r="O14" s="30">
        <v>146.9648</v>
      </c>
      <c r="P14" s="30">
        <v>144.08340000000001</v>
      </c>
      <c r="Q14" s="31">
        <f>AVERAGE(M14:P14)</f>
        <v>145.49466155285458</v>
      </c>
      <c r="R14" s="31">
        <f>STDEV(M14:P14)</f>
        <v>1.7611690970800971</v>
      </c>
      <c r="S14" s="30">
        <f t="shared" si="3"/>
        <v>392.83558619270735</v>
      </c>
      <c r="T14" s="30">
        <f t="shared" si="3"/>
        <v>4.7551565621162624</v>
      </c>
    </row>
    <row r="15" spans="1:20" s="30" customFormat="1">
      <c r="A15" s="28">
        <v>5</v>
      </c>
      <c r="B15" s="33">
        <f t="shared" si="0"/>
        <v>500</v>
      </c>
      <c r="C15" s="40">
        <f t="shared" si="8"/>
        <v>0.5</v>
      </c>
      <c r="D15" s="29">
        <v>-0.7742</v>
      </c>
      <c r="E15" s="30">
        <v>-2.8595999999999999</v>
      </c>
      <c r="F15" s="36">
        <f>-11.216+1.312</f>
        <v>-9.9039999999999999</v>
      </c>
      <c r="G15" s="30">
        <v>-1.6667000000000001</v>
      </c>
      <c r="H15" s="31">
        <f>AVERAGE(E15:G15)</f>
        <v>-4.8101000000000003</v>
      </c>
      <c r="I15" s="31">
        <f>STDEV(E15:G15)</f>
        <v>4.4515857298270678</v>
      </c>
      <c r="J15" s="33">
        <f t="shared" si="1"/>
        <v>12.987270000000001</v>
      </c>
      <c r="K15" s="34">
        <f t="shared" si="2"/>
        <v>12.019281470533082</v>
      </c>
      <c r="M15" s="30">
        <v>231.8818</v>
      </c>
      <c r="N15" s="30">
        <v>225.35230000000001</v>
      </c>
      <c r="O15" s="30">
        <v>229.4289</v>
      </c>
      <c r="P15" s="30">
        <v>218.71</v>
      </c>
      <c r="Q15" s="31">
        <f>AVERAGE(M15:P15)</f>
        <v>226.34325000000001</v>
      </c>
      <c r="R15" s="31">
        <f>STDEV(M15:P15)</f>
        <v>5.7574664419343291</v>
      </c>
      <c r="S15" s="30">
        <f t="shared" si="3"/>
        <v>611.12677500000007</v>
      </c>
      <c r="T15" s="30">
        <f t="shared" si="3"/>
        <v>15.545159393222688</v>
      </c>
    </row>
    <row r="16" spans="1:20" s="30" customFormat="1">
      <c r="A16" s="28">
        <v>5.5</v>
      </c>
      <c r="B16" s="33">
        <f t="shared" si="0"/>
        <v>1000</v>
      </c>
      <c r="C16" s="40">
        <f t="shared" si="8"/>
        <v>1</v>
      </c>
      <c r="D16" s="30">
        <v>-3.1143000000000001</v>
      </c>
      <c r="E16" s="30">
        <v>-3.0480999999999998</v>
      </c>
      <c r="F16" s="30">
        <v>-3.0030999999999999</v>
      </c>
      <c r="H16" s="31">
        <f t="shared" ref="H16:H24" si="9">AVERAGE(D16:F16)</f>
        <v>-3.0551666666666666</v>
      </c>
      <c r="I16" s="31">
        <f t="shared" ref="I16:I24" si="10">STDEV(D16:F16)</f>
        <v>5.5935796528996926E-2</v>
      </c>
      <c r="J16" s="33">
        <f t="shared" si="1"/>
        <v>8.2489500000000007</v>
      </c>
      <c r="K16" s="34">
        <f t="shared" si="2"/>
        <v>0.15102665062829168</v>
      </c>
      <c r="M16" s="30">
        <v>370.5498</v>
      </c>
      <c r="N16" s="30">
        <v>374.76850000000002</v>
      </c>
      <c r="O16" s="30">
        <v>377.93</v>
      </c>
      <c r="Q16" s="31">
        <f t="shared" ref="Q16:Q20" si="11">AVERAGE(M16:O16)</f>
        <v>374.41609999999997</v>
      </c>
      <c r="R16" s="31">
        <f>STDEV(M16:O16)</f>
        <v>3.7026986550352721</v>
      </c>
      <c r="S16" s="30">
        <f t="shared" si="3"/>
        <v>1010.92347</v>
      </c>
      <c r="T16" s="30">
        <f t="shared" si="3"/>
        <v>9.9972863685952351</v>
      </c>
    </row>
    <row r="17" spans="1:20" s="30" customFormat="1">
      <c r="A17" s="28">
        <v>6</v>
      </c>
      <c r="B17" s="33">
        <f t="shared" si="0"/>
        <v>1500</v>
      </c>
      <c r="C17" s="40">
        <f t="shared" si="8"/>
        <v>1.5</v>
      </c>
      <c r="D17" s="37">
        <v>-0.95530000000000004</v>
      </c>
      <c r="E17" s="30">
        <v>-0.91679999999999995</v>
      </c>
      <c r="F17" s="30">
        <v>-1.0208999999999999</v>
      </c>
      <c r="H17" s="31">
        <f t="shared" si="9"/>
        <v>-0.96433333333333326</v>
      </c>
      <c r="I17" s="31">
        <f t="shared" si="10"/>
        <v>5.2634621052434022E-2</v>
      </c>
      <c r="J17" s="33">
        <f t="shared" si="1"/>
        <v>2.6036999999999999</v>
      </c>
      <c r="K17" s="34">
        <f t="shared" si="2"/>
        <v>0.14211347684157186</v>
      </c>
      <c r="M17" s="37">
        <v>431.2638</v>
      </c>
      <c r="N17" s="30">
        <v>433.07</v>
      </c>
      <c r="O17" s="30">
        <v>426.65910000000002</v>
      </c>
      <c r="Q17" s="31">
        <f t="shared" si="11"/>
        <v>430.33096666666665</v>
      </c>
      <c r="R17" s="31">
        <f t="shared" ref="R17:R20" si="12">STDEV(M17:O17)</f>
        <v>3.3056834729497666</v>
      </c>
      <c r="S17" s="30">
        <f t="shared" si="3"/>
        <v>1161.8936099999999</v>
      </c>
      <c r="T17" s="30">
        <f t="shared" si="3"/>
        <v>8.9253453769643691</v>
      </c>
    </row>
    <row r="18" spans="1:20" s="30" customFormat="1">
      <c r="A18" s="28">
        <v>6.5</v>
      </c>
      <c r="B18" s="33">
        <f t="shared" si="0"/>
        <v>2000</v>
      </c>
      <c r="C18" s="40">
        <f t="shared" si="8"/>
        <v>2</v>
      </c>
      <c r="D18" s="30">
        <v>-0.16070000000000001</v>
      </c>
      <c r="E18" s="30">
        <v>-0.29139999999999999</v>
      </c>
      <c r="F18" s="30">
        <v>-0.27510000000000001</v>
      </c>
      <c r="H18" s="31">
        <f t="shared" si="9"/>
        <v>-0.24240000000000003</v>
      </c>
      <c r="I18" s="31">
        <f t="shared" si="10"/>
        <v>7.1222117351283337E-2</v>
      </c>
      <c r="J18" s="33">
        <f t="shared" si="1"/>
        <v>0.65448000000000006</v>
      </c>
      <c r="K18" s="34">
        <f t="shared" si="2"/>
        <v>0.192299716848465</v>
      </c>
      <c r="M18" s="30">
        <v>436.14519999999999</v>
      </c>
      <c r="N18" s="30">
        <v>430.60599999999999</v>
      </c>
      <c r="O18" s="30">
        <v>419.08920000000001</v>
      </c>
      <c r="Q18" s="31">
        <f t="shared" si="11"/>
        <v>428.61346666666668</v>
      </c>
      <c r="R18" s="31">
        <f t="shared" si="12"/>
        <v>8.7008290302323026</v>
      </c>
      <c r="S18" s="30">
        <f t="shared" si="3"/>
        <v>1157.2563600000001</v>
      </c>
      <c r="T18" s="30">
        <f t="shared" si="3"/>
        <v>23.492238381627217</v>
      </c>
    </row>
    <row r="19" spans="1:20" s="30" customFormat="1">
      <c r="A19" s="28">
        <v>7</v>
      </c>
      <c r="B19" s="33">
        <f t="shared" si="0"/>
        <v>2500</v>
      </c>
      <c r="C19" s="40">
        <f t="shared" si="8"/>
        <v>2.5</v>
      </c>
      <c r="E19" s="30">
        <v>-0.1242</v>
      </c>
      <c r="F19" s="30">
        <v>-0.12959999999999999</v>
      </c>
      <c r="H19" s="31">
        <f t="shared" si="9"/>
        <v>-0.12690000000000001</v>
      </c>
      <c r="I19" s="31">
        <f t="shared" si="10"/>
        <v>3.818376618407348E-3</v>
      </c>
      <c r="J19" s="33">
        <f t="shared" si="1"/>
        <v>0.34263000000000005</v>
      </c>
      <c r="K19" s="34">
        <f t="shared" si="2"/>
        <v>1.0309616869699841E-2</v>
      </c>
      <c r="N19" s="30">
        <v>432.84550000000002</v>
      </c>
      <c r="O19" s="30">
        <v>416.43</v>
      </c>
      <c r="Q19" s="31">
        <f t="shared" si="11"/>
        <v>424.63774999999998</v>
      </c>
      <c r="R19" s="31">
        <f t="shared" si="12"/>
        <v>11.607511366567776</v>
      </c>
      <c r="S19" s="30">
        <f t="shared" si="3"/>
        <v>1146.521925</v>
      </c>
      <c r="T19" s="30">
        <f t="shared" si="3"/>
        <v>31.340280689732996</v>
      </c>
    </row>
    <row r="20" spans="1:20" s="30" customFormat="1">
      <c r="A20" s="28">
        <v>7.5</v>
      </c>
      <c r="B20" s="33">
        <f t="shared" si="0"/>
        <v>3000</v>
      </c>
      <c r="C20" s="40">
        <f t="shared" si="8"/>
        <v>3</v>
      </c>
      <c r="D20" s="29">
        <v>-3.5299999999999998E-2</v>
      </c>
      <c r="E20" s="30">
        <v>-6.0900000000000003E-2</v>
      </c>
      <c r="F20" s="29">
        <v>-2.3800000000000002E-2</v>
      </c>
      <c r="H20" s="31">
        <f t="shared" si="9"/>
        <v>-0.04</v>
      </c>
      <c r="I20" s="31">
        <f t="shared" si="10"/>
        <v>1.8991313803947297E-2</v>
      </c>
      <c r="J20" s="33">
        <f t="shared" si="1"/>
        <v>0.10800000000000001</v>
      </c>
      <c r="K20" s="34">
        <f t="shared" si="2"/>
        <v>5.1276547270657696E-2</v>
      </c>
      <c r="M20" s="30">
        <v>428.40179999999998</v>
      </c>
      <c r="N20" s="30">
        <v>426.21</v>
      </c>
      <c r="O20" s="30">
        <v>423.98309999999998</v>
      </c>
      <c r="Q20" s="31">
        <f t="shared" si="11"/>
        <v>426.19829999999996</v>
      </c>
      <c r="R20" s="31">
        <f t="shared" si="12"/>
        <v>2.2093732346527606</v>
      </c>
      <c r="S20" s="30">
        <f t="shared" si="3"/>
        <v>1150.7354099999998</v>
      </c>
      <c r="T20" s="30">
        <f t="shared" si="3"/>
        <v>5.9653077335624536</v>
      </c>
    </row>
    <row r="21" spans="1:20" s="30" customFormat="1">
      <c r="A21" s="28">
        <v>8</v>
      </c>
      <c r="B21" s="33">
        <f t="shared" si="0"/>
        <v>3500</v>
      </c>
      <c r="C21" s="40">
        <f t="shared" si="8"/>
        <v>3.5</v>
      </c>
      <c r="H21" s="31" t="e">
        <f t="shared" si="9"/>
        <v>#DIV/0!</v>
      </c>
      <c r="I21" s="31" t="e">
        <f t="shared" si="10"/>
        <v>#DIV/0!</v>
      </c>
      <c r="J21" s="33">
        <v>0</v>
      </c>
      <c r="K21" s="34" t="e">
        <f t="shared" si="2"/>
        <v>#DIV/0!</v>
      </c>
      <c r="Q21" s="31"/>
      <c r="R21" s="31"/>
      <c r="S21" s="30">
        <f t="shared" si="3"/>
        <v>0</v>
      </c>
      <c r="T21" s="30">
        <f t="shared" si="3"/>
        <v>0</v>
      </c>
    </row>
    <row r="22" spans="1:20" s="30" customFormat="1">
      <c r="A22" s="28">
        <v>8.5</v>
      </c>
      <c r="B22" s="33">
        <f t="shared" si="0"/>
        <v>4000</v>
      </c>
      <c r="C22" s="40">
        <f t="shared" si="8"/>
        <v>4</v>
      </c>
      <c r="H22" s="31" t="e">
        <f t="shared" si="9"/>
        <v>#DIV/0!</v>
      </c>
      <c r="I22" s="31" t="e">
        <f t="shared" si="10"/>
        <v>#DIV/0!</v>
      </c>
      <c r="J22" s="33">
        <v>0</v>
      </c>
      <c r="K22" s="34" t="e">
        <f t="shared" si="2"/>
        <v>#DIV/0!</v>
      </c>
      <c r="Q22" s="31"/>
      <c r="R22" s="31"/>
      <c r="S22" s="30">
        <f t="shared" si="3"/>
        <v>0</v>
      </c>
      <c r="T22" s="30">
        <f t="shared" si="3"/>
        <v>0</v>
      </c>
    </row>
    <row r="23" spans="1:20" s="30" customFormat="1">
      <c r="A23" s="28">
        <v>9</v>
      </c>
      <c r="B23" s="33">
        <f t="shared" si="0"/>
        <v>4500</v>
      </c>
      <c r="C23" s="40">
        <f t="shared" si="8"/>
        <v>4.5</v>
      </c>
      <c r="H23" s="31" t="e">
        <f t="shared" si="9"/>
        <v>#DIV/0!</v>
      </c>
      <c r="I23" s="31" t="e">
        <f t="shared" si="10"/>
        <v>#DIV/0!</v>
      </c>
      <c r="J23" s="33">
        <v>0</v>
      </c>
      <c r="K23" s="32" t="e">
        <f t="shared" si="2"/>
        <v>#DIV/0!</v>
      </c>
      <c r="Q23" s="31"/>
      <c r="R23" s="31"/>
      <c r="S23" s="30">
        <f t="shared" si="3"/>
        <v>0</v>
      </c>
      <c r="T23" s="30">
        <f t="shared" si="3"/>
        <v>0</v>
      </c>
    </row>
    <row r="24" spans="1:20" s="30" customFormat="1">
      <c r="A24" s="28">
        <v>9.5</v>
      </c>
      <c r="B24" s="33">
        <f t="shared" si="0"/>
        <v>5000</v>
      </c>
      <c r="C24" s="40">
        <f t="shared" si="8"/>
        <v>5</v>
      </c>
      <c r="H24" s="31" t="e">
        <f t="shared" si="9"/>
        <v>#DIV/0!</v>
      </c>
      <c r="I24" s="31" t="e">
        <f t="shared" si="10"/>
        <v>#DIV/0!</v>
      </c>
      <c r="J24" s="33">
        <v>0</v>
      </c>
      <c r="K24" s="32" t="e">
        <f t="shared" si="2"/>
        <v>#DIV/0!</v>
      </c>
      <c r="Q24" s="31"/>
      <c r="R24" s="31"/>
      <c r="S24" s="30">
        <f t="shared" si="3"/>
        <v>0</v>
      </c>
      <c r="T24" s="30">
        <f t="shared" si="3"/>
        <v>0</v>
      </c>
    </row>
    <row r="25" spans="1:20" s="30" customFormat="1">
      <c r="A25" s="28">
        <v>10</v>
      </c>
      <c r="B25" s="33">
        <f t="shared" si="0"/>
        <v>5500</v>
      </c>
      <c r="C25" s="40">
        <f t="shared" si="8"/>
        <v>5.5</v>
      </c>
      <c r="H25" s="31"/>
      <c r="I25" s="31"/>
      <c r="J25" s="33">
        <f t="shared" ref="J25:J30" si="13">-H25*270/100</f>
        <v>0</v>
      </c>
      <c r="K25" s="32">
        <f t="shared" si="2"/>
        <v>0</v>
      </c>
      <c r="Q25" s="31"/>
      <c r="R25" s="31"/>
      <c r="S25" s="30">
        <f t="shared" si="3"/>
        <v>0</v>
      </c>
      <c r="T25" s="30">
        <f t="shared" si="3"/>
        <v>0</v>
      </c>
    </row>
    <row r="26" spans="1:20" s="30" customFormat="1">
      <c r="A26" s="28">
        <v>10.5</v>
      </c>
      <c r="B26" s="33">
        <f t="shared" si="0"/>
        <v>6000</v>
      </c>
      <c r="C26" s="40">
        <f t="shared" si="8"/>
        <v>6</v>
      </c>
      <c r="H26" s="31"/>
      <c r="I26" s="31"/>
      <c r="J26" s="33">
        <f t="shared" si="13"/>
        <v>0</v>
      </c>
      <c r="K26" s="32">
        <f t="shared" si="2"/>
        <v>0</v>
      </c>
      <c r="Q26" s="31"/>
      <c r="R26" s="31"/>
      <c r="S26" s="30">
        <f t="shared" si="3"/>
        <v>0</v>
      </c>
      <c r="T26" s="30">
        <f t="shared" si="3"/>
        <v>0</v>
      </c>
    </row>
    <row r="27" spans="1:20" s="30" customFormat="1">
      <c r="A27" s="28">
        <v>11</v>
      </c>
      <c r="B27" s="33">
        <f t="shared" si="0"/>
        <v>6500</v>
      </c>
      <c r="C27" s="40">
        <f t="shared" si="8"/>
        <v>6.5</v>
      </c>
      <c r="H27" s="31"/>
      <c r="I27" s="31"/>
      <c r="J27" s="33">
        <f t="shared" si="13"/>
        <v>0</v>
      </c>
      <c r="K27" s="32">
        <f t="shared" si="2"/>
        <v>0</v>
      </c>
      <c r="Q27" s="31"/>
      <c r="R27" s="31"/>
      <c r="S27" s="30">
        <f t="shared" si="3"/>
        <v>0</v>
      </c>
      <c r="T27" s="30">
        <f t="shared" si="3"/>
        <v>0</v>
      </c>
    </row>
    <row r="28" spans="1:20" s="30" customFormat="1">
      <c r="A28" s="28">
        <v>11.5</v>
      </c>
      <c r="B28" s="33">
        <f t="shared" si="0"/>
        <v>7000</v>
      </c>
      <c r="C28" s="40">
        <f t="shared" si="8"/>
        <v>7</v>
      </c>
      <c r="H28" s="31"/>
      <c r="I28" s="31"/>
      <c r="J28" s="33">
        <f t="shared" si="13"/>
        <v>0</v>
      </c>
      <c r="K28" s="32">
        <f t="shared" si="2"/>
        <v>0</v>
      </c>
      <c r="Q28" s="31"/>
      <c r="R28" s="31"/>
      <c r="S28" s="30">
        <f t="shared" si="3"/>
        <v>0</v>
      </c>
      <c r="T28" s="30">
        <f t="shared" si="3"/>
        <v>0</v>
      </c>
    </row>
    <row r="29" spans="1:20" s="30" customFormat="1">
      <c r="A29" s="28">
        <v>12</v>
      </c>
      <c r="B29" s="33">
        <f t="shared" si="0"/>
        <v>7500</v>
      </c>
      <c r="C29" s="40">
        <f t="shared" si="8"/>
        <v>7.5</v>
      </c>
      <c r="H29" s="31"/>
      <c r="I29" s="31"/>
      <c r="J29" s="33">
        <f t="shared" si="13"/>
        <v>0</v>
      </c>
      <c r="K29" s="32">
        <f t="shared" si="2"/>
        <v>0</v>
      </c>
      <c r="Q29" s="31"/>
      <c r="R29" s="31"/>
      <c r="S29" s="30">
        <f t="shared" si="3"/>
        <v>0</v>
      </c>
      <c r="T29" s="30">
        <f t="shared" si="3"/>
        <v>0</v>
      </c>
    </row>
    <row r="30" spans="1:20" s="30" customFormat="1">
      <c r="A30" s="28">
        <v>12.5</v>
      </c>
      <c r="B30" s="33">
        <f t="shared" si="0"/>
        <v>8000</v>
      </c>
      <c r="C30" s="40">
        <f t="shared" si="8"/>
        <v>8</v>
      </c>
      <c r="H30" s="31"/>
      <c r="I30" s="31"/>
      <c r="J30" s="33">
        <f t="shared" si="13"/>
        <v>0</v>
      </c>
      <c r="K30" s="32">
        <f t="shared" si="2"/>
        <v>0</v>
      </c>
      <c r="Q30" s="31"/>
      <c r="R30" s="31"/>
      <c r="S30" s="30">
        <f t="shared" si="3"/>
        <v>0</v>
      </c>
      <c r="T30" s="30">
        <f t="shared" si="3"/>
        <v>0</v>
      </c>
    </row>
    <row r="31" spans="1:20" s="30" customFormat="1">
      <c r="A31" s="28">
        <v>13</v>
      </c>
      <c r="B31" s="33">
        <f t="shared" si="0"/>
        <v>8500</v>
      </c>
      <c r="C31" s="40">
        <f t="shared" si="8"/>
        <v>8.5</v>
      </c>
      <c r="H31" s="31"/>
      <c r="I31" s="31"/>
      <c r="J31" s="33"/>
      <c r="K31" s="32"/>
      <c r="Q31" s="31"/>
      <c r="R31" s="31"/>
      <c r="S31" s="30">
        <f t="shared" si="3"/>
        <v>0</v>
      </c>
      <c r="T31" s="30">
        <f t="shared" si="3"/>
        <v>0</v>
      </c>
    </row>
    <row r="32" spans="1:20" s="30" customFormat="1">
      <c r="A32" s="28">
        <v>13.5</v>
      </c>
      <c r="B32" s="33">
        <f t="shared" si="0"/>
        <v>9000</v>
      </c>
      <c r="C32" s="40">
        <f t="shared" si="8"/>
        <v>9</v>
      </c>
      <c r="H32" s="31"/>
      <c r="I32" s="31"/>
      <c r="J32" s="33"/>
      <c r="K32" s="32"/>
      <c r="Q32" s="31"/>
      <c r="R32" s="31"/>
      <c r="S32" s="30">
        <f t="shared" si="3"/>
        <v>0</v>
      </c>
      <c r="T32" s="30">
        <f t="shared" si="3"/>
        <v>0</v>
      </c>
    </row>
    <row r="33" spans="1:20" s="30" customFormat="1">
      <c r="A33" s="28">
        <v>14</v>
      </c>
      <c r="B33" s="33">
        <f t="shared" si="0"/>
        <v>9500</v>
      </c>
      <c r="C33" s="40">
        <f t="shared" si="8"/>
        <v>9.5</v>
      </c>
      <c r="H33" s="31"/>
      <c r="I33" s="31"/>
      <c r="J33" s="33"/>
      <c r="K33" s="32"/>
      <c r="Q33" s="31"/>
      <c r="R33" s="31"/>
      <c r="T33" s="30">
        <f t="shared" ref="T33:T60" si="14">R33*270/100</f>
        <v>0</v>
      </c>
    </row>
    <row r="34" spans="1:20" s="30" customFormat="1">
      <c r="A34" s="28">
        <v>14.5</v>
      </c>
      <c r="B34" s="33">
        <f t="shared" si="0"/>
        <v>10000</v>
      </c>
      <c r="C34" s="40">
        <f t="shared" si="8"/>
        <v>10</v>
      </c>
      <c r="H34" s="31"/>
      <c r="I34" s="31"/>
      <c r="J34" s="33"/>
      <c r="K34" s="32"/>
      <c r="Q34" s="31"/>
      <c r="R34" s="31"/>
    </row>
    <row r="35" spans="1:20" s="30" customFormat="1">
      <c r="A35" s="28">
        <v>15</v>
      </c>
      <c r="B35" s="33">
        <f t="shared" si="0"/>
        <v>10500</v>
      </c>
      <c r="C35" s="40">
        <f t="shared" si="8"/>
        <v>10.5</v>
      </c>
      <c r="H35" s="31"/>
      <c r="I35" s="31"/>
      <c r="J35" s="33"/>
      <c r="K35" s="32"/>
      <c r="Q35" s="31"/>
      <c r="R35" s="31"/>
    </row>
    <row r="36" spans="1:20" s="30" customFormat="1">
      <c r="A36" s="28">
        <v>15.5</v>
      </c>
      <c r="B36" s="33">
        <f t="shared" si="0"/>
        <v>11000</v>
      </c>
      <c r="C36" s="40">
        <f t="shared" si="8"/>
        <v>11</v>
      </c>
      <c r="H36" s="31"/>
      <c r="I36" s="31"/>
      <c r="J36" s="33"/>
      <c r="K36" s="32"/>
      <c r="Q36" s="31"/>
      <c r="R36" s="31"/>
    </row>
    <row r="37" spans="1:20" s="30" customFormat="1">
      <c r="A37" s="28">
        <v>16</v>
      </c>
      <c r="B37" s="33">
        <f t="shared" si="0"/>
        <v>11500</v>
      </c>
      <c r="C37" s="40">
        <f t="shared" si="8"/>
        <v>11.5</v>
      </c>
      <c r="H37" s="31"/>
      <c r="I37" s="31"/>
      <c r="J37" s="33"/>
      <c r="K37" s="32"/>
      <c r="Q37" s="31"/>
      <c r="R37" s="31"/>
    </row>
    <row r="38" spans="1:20" s="30" customFormat="1">
      <c r="A38" s="28">
        <v>16.5</v>
      </c>
      <c r="B38" s="33">
        <f t="shared" si="0"/>
        <v>12000</v>
      </c>
      <c r="C38" s="40">
        <f t="shared" si="8"/>
        <v>12</v>
      </c>
      <c r="H38" s="31"/>
      <c r="I38" s="31"/>
      <c r="J38" s="33"/>
      <c r="K38" s="32"/>
      <c r="Q38" s="31"/>
      <c r="R38" s="31"/>
    </row>
    <row r="39" spans="1:20">
      <c r="C39" s="40">
        <f t="shared" si="8"/>
        <v>0</v>
      </c>
    </row>
    <row r="40" spans="1:20">
      <c r="C40" s="40">
        <f t="shared" si="8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map.txt</vt:lpstr>
      <vt:lpstr>16S (relative abundance)</vt:lpstr>
      <vt:lpstr>Pg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Brislawn</dc:creator>
  <cp:lastModifiedBy>Colin Brislawn</cp:lastModifiedBy>
  <dcterms:created xsi:type="dcterms:W3CDTF">2015-12-15T18:42:50Z</dcterms:created>
  <dcterms:modified xsi:type="dcterms:W3CDTF">2015-12-17T01:10:11Z</dcterms:modified>
</cp:coreProperties>
</file>