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7312-VR三台同步测试" sheetId="1" r:id="rId1"/>
    <sheet name="73280-VR与样机对比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AY123" i="2"/>
  <c r="AY120"/>
  <c r="AY119"/>
  <c r="AY118"/>
  <c r="AY117"/>
  <c r="AY116"/>
  <c r="AY115"/>
  <c r="AY113"/>
  <c r="AY111"/>
  <c r="AY110"/>
  <c r="AY122"/>
  <c r="AY121"/>
  <c r="AY114"/>
  <c r="AY112"/>
  <c r="AY109"/>
  <c r="AY87"/>
  <c r="AY86"/>
  <c r="AY85"/>
  <c r="AY84"/>
  <c r="AY82"/>
  <c r="AY80"/>
  <c r="AY78"/>
  <c r="AY77"/>
  <c r="AY76"/>
  <c r="AY75"/>
  <c r="AY88"/>
  <c r="AY83"/>
  <c r="AY81"/>
  <c r="AY79"/>
  <c r="AY74"/>
  <c r="AY52"/>
  <c r="AY50"/>
  <c r="AY48"/>
  <c r="AY45"/>
  <c r="AY43"/>
  <c r="AY42"/>
  <c r="AY41"/>
  <c r="AY39"/>
  <c r="AY53"/>
  <c r="AY51"/>
  <c r="AY49"/>
  <c r="AY47"/>
  <c r="AY46"/>
  <c r="AY44"/>
  <c r="AY40"/>
  <c r="Y88"/>
  <c r="Y87"/>
  <c r="Y86"/>
  <c r="Y85"/>
  <c r="Y84"/>
  <c r="Y83"/>
  <c r="Y82"/>
  <c r="Y81"/>
  <c r="Y80"/>
  <c r="Y79"/>
  <c r="Y78"/>
  <c r="Y77"/>
  <c r="Y76"/>
  <c r="Y75"/>
  <c r="Y74"/>
  <c r="Y53"/>
  <c r="Y52"/>
  <c r="Y51"/>
  <c r="Y50"/>
  <c r="Y49"/>
  <c r="Y48"/>
  <c r="Y47"/>
  <c r="Y46"/>
  <c r="Y45"/>
  <c r="Y44"/>
  <c r="Y43"/>
  <c r="Y42"/>
  <c r="Y41"/>
  <c r="Y40"/>
  <c r="Y39"/>
  <c r="Y18"/>
  <c r="Y16"/>
  <c r="Y14"/>
  <c r="Y13"/>
  <c r="Y12"/>
  <c r="Y11"/>
  <c r="Y10"/>
  <c r="Y9"/>
  <c r="Y8"/>
  <c r="Y7"/>
  <c r="Y6"/>
  <c r="Y5"/>
  <c r="Y4"/>
  <c r="Y17"/>
  <c r="Y15"/>
  <c r="AY18"/>
  <c r="AY17"/>
  <c r="AY16"/>
  <c r="AY15"/>
  <c r="AY14"/>
  <c r="AY13"/>
  <c r="AY12"/>
  <c r="AY11"/>
  <c r="AY10"/>
  <c r="AY9"/>
  <c r="AY8"/>
  <c r="AY7"/>
  <c r="AY6"/>
  <c r="AY5"/>
  <c r="AY4"/>
  <c r="X92" i="1"/>
  <c r="X91"/>
  <c r="X90"/>
  <c r="X89"/>
  <c r="X88"/>
  <c r="X87"/>
  <c r="X76"/>
  <c r="X75"/>
  <c r="X74"/>
  <c r="X73"/>
  <c r="X72"/>
  <c r="X71"/>
  <c r="X60"/>
  <c r="X59"/>
  <c r="X58"/>
  <c r="X57"/>
  <c r="X56"/>
  <c r="X55"/>
  <c r="X40"/>
  <c r="X41"/>
  <c r="X39"/>
  <c r="X44"/>
  <c r="X43"/>
  <c r="X42"/>
  <c r="S7"/>
  <c r="S12"/>
  <c r="S11"/>
  <c r="S10"/>
  <c r="S9"/>
  <c r="S8"/>
  <c r="S27"/>
  <c r="S28"/>
  <c r="S26"/>
  <c r="S24"/>
  <c r="S25"/>
  <c r="S23"/>
</calcChain>
</file>

<file path=xl/sharedStrings.xml><?xml version="1.0" encoding="utf-8"?>
<sst xmlns="http://schemas.openxmlformats.org/spreadsheetml/2006/main" count="2646" uniqueCount="105">
  <si>
    <t>测试类型</t>
    <phoneticPr fontId="1" type="noConversion"/>
  </si>
  <si>
    <t>环境底噪</t>
    <phoneticPr fontId="1" type="noConversion"/>
  </si>
  <si>
    <t>测试干扰</t>
    <phoneticPr fontId="1" type="noConversion"/>
  </si>
  <si>
    <t>干扰位置</t>
    <phoneticPr fontId="1" type="noConversion"/>
  </si>
  <si>
    <t>干扰音量</t>
    <phoneticPr fontId="1" type="noConversion"/>
  </si>
  <si>
    <t>NR ON/OFF</t>
    <phoneticPr fontId="1" type="noConversion"/>
  </si>
  <si>
    <t>小白你好</t>
    <phoneticPr fontId="1" type="noConversion"/>
  </si>
  <si>
    <t>你好小白</t>
    <phoneticPr fontId="1" type="noConversion"/>
  </si>
  <si>
    <t>开黄光</t>
    <phoneticPr fontId="1" type="noConversion"/>
  </si>
  <si>
    <t>开白光</t>
    <phoneticPr fontId="1" type="noConversion"/>
  </si>
  <si>
    <t>开中性光</t>
    <phoneticPr fontId="1" type="noConversion"/>
  </si>
  <si>
    <t>开小夜灯</t>
    <phoneticPr fontId="1" type="noConversion"/>
  </si>
  <si>
    <t>最高亮度</t>
    <phoneticPr fontId="1" type="noConversion"/>
  </si>
  <si>
    <t>最低亮度</t>
    <phoneticPr fontId="1" type="noConversion"/>
  </si>
  <si>
    <t>调亮一点</t>
    <phoneticPr fontId="1" type="noConversion"/>
  </si>
  <si>
    <t>调暗一点</t>
    <phoneticPr fontId="1" type="noConversion"/>
  </si>
  <si>
    <t>静音模式</t>
    <phoneticPr fontId="1" type="noConversion"/>
  </si>
  <si>
    <t>对话模式</t>
    <phoneticPr fontId="1" type="noConversion"/>
  </si>
  <si>
    <t>睡眠模式</t>
    <phoneticPr fontId="1" type="noConversion"/>
  </si>
  <si>
    <t>总次数</t>
    <phoneticPr fontId="1" type="noConversion"/>
  </si>
  <si>
    <t>识别正确</t>
    <phoneticPr fontId="1" type="noConversion"/>
  </si>
  <si>
    <t>识别错误</t>
    <phoneticPr fontId="1" type="noConversion"/>
  </si>
  <si>
    <t>距离</t>
    <phoneticPr fontId="1" type="noConversion"/>
  </si>
  <si>
    <t>1m</t>
    <phoneticPr fontId="1" type="noConversion"/>
  </si>
  <si>
    <t>3m</t>
    <phoneticPr fontId="1" type="noConversion"/>
  </si>
  <si>
    <t>5m</t>
    <phoneticPr fontId="1" type="noConversion"/>
  </si>
  <si>
    <t>测试者</t>
    <phoneticPr fontId="1" type="noConversion"/>
  </si>
  <si>
    <t>测试者音量</t>
    <phoneticPr fontId="1" type="noConversion"/>
  </si>
  <si>
    <t>测试地点</t>
    <phoneticPr fontId="1" type="noConversion"/>
  </si>
  <si>
    <t>测试地点</t>
    <phoneticPr fontId="1" type="noConversion"/>
  </si>
  <si>
    <t>大会议室</t>
    <phoneticPr fontId="1" type="noConversion"/>
  </si>
  <si>
    <t>环境噪声</t>
    <phoneticPr fontId="1" type="noConversion"/>
  </si>
  <si>
    <t>54dB</t>
    <phoneticPr fontId="1" type="noConversion"/>
  </si>
  <si>
    <t>测试者</t>
    <phoneticPr fontId="1" type="noConversion"/>
  </si>
  <si>
    <t>PC+音箱</t>
    <phoneticPr fontId="1" type="noConversion"/>
  </si>
  <si>
    <t>音源：</t>
    <phoneticPr fontId="1" type="noConversion"/>
  </si>
  <si>
    <t>录音</t>
    <phoneticPr fontId="1" type="noConversion"/>
  </si>
  <si>
    <t>测试音量</t>
    <phoneticPr fontId="1" type="noConversion"/>
  </si>
  <si>
    <t>测试距离</t>
    <phoneticPr fontId="1" type="noConversion"/>
  </si>
  <si>
    <t>150CM</t>
    <phoneticPr fontId="1" type="noConversion"/>
  </si>
  <si>
    <t>设备号</t>
    <phoneticPr fontId="1" type="noConversion"/>
  </si>
  <si>
    <t>小白你好</t>
    <phoneticPr fontId="1" type="noConversion"/>
  </si>
  <si>
    <t>开小夜灯</t>
    <phoneticPr fontId="1" type="noConversion"/>
  </si>
  <si>
    <t>√</t>
    <phoneticPr fontId="1" type="noConversion"/>
  </si>
  <si>
    <t>MAX-82dB（20cm处测量）</t>
    <phoneticPr fontId="1" type="noConversion"/>
  </si>
  <si>
    <t>100CM</t>
    <phoneticPr fontId="1" type="noConversion"/>
  </si>
  <si>
    <t>3台设备‘小白你好’同步率：</t>
    <phoneticPr fontId="1" type="noConversion"/>
  </si>
  <si>
    <t>200CM</t>
    <phoneticPr fontId="1" type="noConversion"/>
  </si>
  <si>
    <t>MAX-86dB（20cm处测量）</t>
    <phoneticPr fontId="1" type="noConversion"/>
  </si>
  <si>
    <t>邹建伟</t>
    <phoneticPr fontId="1" type="noConversion"/>
  </si>
  <si>
    <t>人声</t>
    <phoneticPr fontId="1" type="noConversion"/>
  </si>
  <si>
    <t>正常音量</t>
    <phoneticPr fontId="1" type="noConversion"/>
  </si>
  <si>
    <t>有效识别率</t>
    <phoneticPr fontId="1" type="noConversion"/>
  </si>
  <si>
    <t>共计</t>
    <phoneticPr fontId="1" type="noConversion"/>
  </si>
  <si>
    <t>赵洪兴</t>
    <phoneticPr fontId="1" type="noConversion"/>
  </si>
  <si>
    <t>78dB左右</t>
    <phoneticPr fontId="1" type="noConversion"/>
  </si>
  <si>
    <t>噪声</t>
    <phoneticPr fontId="1" type="noConversion"/>
  </si>
  <si>
    <t>无</t>
    <phoneticPr fontId="1" type="noConversion"/>
  </si>
  <si>
    <t>NR</t>
    <phoneticPr fontId="1" type="noConversion"/>
  </si>
  <si>
    <t>OFF</t>
    <phoneticPr fontId="1" type="noConversion"/>
  </si>
  <si>
    <t>设备</t>
    <phoneticPr fontId="1" type="noConversion"/>
  </si>
  <si>
    <t>command</t>
    <phoneticPr fontId="1" type="noConversion"/>
  </si>
  <si>
    <t>小白你好
你好小白</t>
    <phoneticPr fontId="1" type="noConversion"/>
  </si>
  <si>
    <t>开黄光</t>
    <phoneticPr fontId="1" type="noConversion"/>
  </si>
  <si>
    <t>开白光</t>
    <phoneticPr fontId="1" type="noConversion"/>
  </si>
  <si>
    <t>最高亮度</t>
    <phoneticPr fontId="1" type="noConversion"/>
  </si>
  <si>
    <t>调暗一点</t>
    <phoneticPr fontId="1" type="noConversion"/>
  </si>
  <si>
    <t>9160 VR</t>
    <phoneticPr fontId="1" type="noConversion"/>
  </si>
  <si>
    <t>73280 B1</t>
    <phoneticPr fontId="1" type="noConversion"/>
  </si>
  <si>
    <t>73280 B2</t>
    <phoneticPr fontId="1" type="noConversion"/>
  </si>
  <si>
    <t>73280 B3</t>
    <phoneticPr fontId="1" type="noConversion"/>
  </si>
  <si>
    <t>测试者音量：</t>
    <phoneticPr fontId="1" type="noConversion"/>
  </si>
  <si>
    <t>NR:</t>
    <phoneticPr fontId="1" type="noConversion"/>
  </si>
  <si>
    <t>干扰噪声:</t>
    <phoneticPr fontId="1" type="noConversion"/>
  </si>
  <si>
    <t>环境噪声:</t>
    <phoneticPr fontId="1" type="noConversion"/>
  </si>
  <si>
    <t>测试者:</t>
    <phoneticPr fontId="1" type="noConversion"/>
  </si>
  <si>
    <t>测试距离:</t>
    <phoneticPr fontId="1" type="noConversion"/>
  </si>
  <si>
    <t>测试地点:</t>
    <phoneticPr fontId="1" type="noConversion"/>
  </si>
  <si>
    <t>音源:</t>
    <phoneticPr fontId="1" type="noConversion"/>
  </si>
  <si>
    <t>小会议室</t>
    <phoneticPr fontId="1" type="noConversion"/>
  </si>
  <si>
    <t>52dB</t>
    <phoneticPr fontId="1" type="noConversion"/>
  </si>
  <si>
    <t>无</t>
    <phoneticPr fontId="1" type="noConversion"/>
  </si>
  <si>
    <t>OFF</t>
    <phoneticPr fontId="1" type="noConversion"/>
  </si>
  <si>
    <t>78dB/20CM</t>
    <phoneticPr fontId="1" type="noConversion"/>
  </si>
  <si>
    <t>人声</t>
    <phoneticPr fontId="1" type="noConversion"/>
  </si>
  <si>
    <t>邹建伟</t>
    <phoneticPr fontId="1" type="noConversion"/>
  </si>
  <si>
    <t>小会议室</t>
    <phoneticPr fontId="1" type="noConversion"/>
  </si>
  <si>
    <t>3m</t>
    <phoneticPr fontId="1" type="noConversion"/>
  </si>
  <si>
    <t>牟永明</t>
    <phoneticPr fontId="1" type="noConversion"/>
  </si>
  <si>
    <t>81dB</t>
    <phoneticPr fontId="1" type="noConversion"/>
  </si>
  <si>
    <t>宋祥宗</t>
    <phoneticPr fontId="1" type="noConversion"/>
  </si>
  <si>
    <t>汪静雯</t>
    <phoneticPr fontId="1" type="noConversion"/>
  </si>
  <si>
    <t>大会议室</t>
    <phoneticPr fontId="1" type="noConversion"/>
  </si>
  <si>
    <t>47dB</t>
    <phoneticPr fontId="1" type="noConversion"/>
  </si>
  <si>
    <t>83dB</t>
    <phoneticPr fontId="1" type="noConversion"/>
  </si>
  <si>
    <t>汪静雯</t>
    <phoneticPr fontId="1" type="noConversion"/>
  </si>
  <si>
    <t>78dB</t>
    <phoneticPr fontId="1" type="noConversion"/>
  </si>
  <si>
    <t>白</t>
    <phoneticPr fontId="1" type="noConversion"/>
  </si>
  <si>
    <t>白</t>
    <phoneticPr fontId="1" type="noConversion"/>
  </si>
  <si>
    <t>黄</t>
    <phoneticPr fontId="1" type="noConversion"/>
  </si>
  <si>
    <t>黄</t>
    <phoneticPr fontId="1" type="noConversion"/>
  </si>
  <si>
    <t>5m</t>
    <phoneticPr fontId="1" type="noConversion"/>
  </si>
  <si>
    <t>3M</t>
    <phoneticPr fontId="1" type="noConversion"/>
  </si>
  <si>
    <t>3m</t>
    <phoneticPr fontId="1" type="noConversion"/>
  </si>
  <si>
    <t>2M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</si>
</sst>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BatangChe"/>
      <family val="3"/>
      <charset val="129"/>
    </font>
    <font>
      <sz val="11"/>
      <color theme="1"/>
      <name val="BatangChe"/>
      <family val="3"/>
    </font>
    <font>
      <sz val="11"/>
      <color theme="1"/>
      <name val="宋体"/>
      <family val="3"/>
      <charset val="134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10" fontId="0" fillId="2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3"/>
  <sheetViews>
    <sheetView topLeftCell="A58" workbookViewId="0">
      <selection activeCell="G79" sqref="G79"/>
    </sheetView>
  </sheetViews>
  <sheetFormatPr defaultRowHeight="13.5"/>
  <cols>
    <col min="4" max="4" width="12.75" bestFit="1" customWidth="1"/>
    <col min="18" max="18" width="11" bestFit="1" customWidth="1"/>
    <col min="19" max="19" width="11.625" customWidth="1"/>
  </cols>
  <sheetData>
    <row r="1" spans="1:19">
      <c r="A1" s="1" t="s">
        <v>29</v>
      </c>
      <c r="B1" s="1" t="s">
        <v>30</v>
      </c>
      <c r="C1" s="1" t="s">
        <v>31</v>
      </c>
      <c r="D1" s="1" t="s">
        <v>32</v>
      </c>
      <c r="E1" s="1" t="s">
        <v>56</v>
      </c>
      <c r="F1" s="1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4"/>
    </row>
    <row r="2" spans="1:19">
      <c r="A2" s="1" t="s">
        <v>33</v>
      </c>
      <c r="B2" s="1" t="s">
        <v>34</v>
      </c>
      <c r="C2" s="1" t="s">
        <v>35</v>
      </c>
      <c r="D2" s="1" t="s">
        <v>36</v>
      </c>
      <c r="E2" s="1" t="s">
        <v>58</v>
      </c>
      <c r="F2" s="1" t="s">
        <v>59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/>
    </row>
    <row r="3" spans="1:19">
      <c r="A3" s="1" t="s">
        <v>37</v>
      </c>
      <c r="B3" s="1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"/>
    </row>
    <row r="4" spans="1:19">
      <c r="A4" s="1" t="s">
        <v>38</v>
      </c>
      <c r="B4" s="1" t="s">
        <v>45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4"/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"/>
    </row>
    <row r="6" spans="1:19">
      <c r="A6" s="1"/>
      <c r="B6" s="1" t="s">
        <v>40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6" t="s">
        <v>53</v>
      </c>
      <c r="S6" s="4" t="s">
        <v>52</v>
      </c>
    </row>
    <row r="7" spans="1:19">
      <c r="A7" s="18" t="s">
        <v>41</v>
      </c>
      <c r="B7" s="2">
        <v>1</v>
      </c>
      <c r="C7" s="3" t="s">
        <v>43</v>
      </c>
      <c r="D7" s="3" t="s">
        <v>43</v>
      </c>
      <c r="E7" s="3" t="s">
        <v>43</v>
      </c>
      <c r="F7" s="3" t="s">
        <v>43</v>
      </c>
      <c r="G7" s="3" t="s">
        <v>43</v>
      </c>
      <c r="H7" s="3" t="s">
        <v>43</v>
      </c>
      <c r="I7" s="3" t="s">
        <v>43</v>
      </c>
      <c r="J7" s="3" t="s">
        <v>43</v>
      </c>
      <c r="K7" s="3" t="s">
        <v>43</v>
      </c>
      <c r="L7" s="3" t="s">
        <v>43</v>
      </c>
      <c r="M7" s="3" t="s">
        <v>43</v>
      </c>
      <c r="N7" s="3" t="s">
        <v>43</v>
      </c>
      <c r="O7" s="3" t="s">
        <v>43</v>
      </c>
      <c r="P7" s="3" t="s">
        <v>43</v>
      </c>
      <c r="Q7" s="3" t="s">
        <v>43</v>
      </c>
      <c r="R7" s="7">
        <v>15</v>
      </c>
      <c r="S7" s="5">
        <f>R7/15</f>
        <v>1</v>
      </c>
    </row>
    <row r="8" spans="1:19">
      <c r="A8" s="18"/>
      <c r="B8" s="2">
        <v>2</v>
      </c>
      <c r="C8" s="3" t="s">
        <v>43</v>
      </c>
      <c r="D8" s="3" t="s">
        <v>43</v>
      </c>
      <c r="E8" s="3" t="s">
        <v>43</v>
      </c>
      <c r="F8" s="3" t="s">
        <v>43</v>
      </c>
      <c r="G8" s="3" t="s">
        <v>43</v>
      </c>
      <c r="H8" s="3" t="s">
        <v>43</v>
      </c>
      <c r="I8" s="3" t="s">
        <v>43</v>
      </c>
      <c r="J8" s="3" t="s">
        <v>43</v>
      </c>
      <c r="K8" s="3" t="s">
        <v>43</v>
      </c>
      <c r="L8" s="3" t="s">
        <v>43</v>
      </c>
      <c r="M8" s="3" t="s">
        <v>43</v>
      </c>
      <c r="N8" s="3" t="s">
        <v>43</v>
      </c>
      <c r="O8" s="3" t="s">
        <v>43</v>
      </c>
      <c r="P8" s="3" t="s">
        <v>43</v>
      </c>
      <c r="Q8" s="3" t="s">
        <v>43</v>
      </c>
      <c r="R8" s="7">
        <v>15</v>
      </c>
      <c r="S8" s="5">
        <f t="shared" ref="S8:S9" si="0">R8/15</f>
        <v>1</v>
      </c>
    </row>
    <row r="9" spans="1:19">
      <c r="A9" s="18"/>
      <c r="B9" s="2">
        <v>3</v>
      </c>
      <c r="C9" s="3" t="s">
        <v>43</v>
      </c>
      <c r="D9" s="3" t="s">
        <v>43</v>
      </c>
      <c r="E9" s="3" t="s">
        <v>43</v>
      </c>
      <c r="F9" s="3" t="s">
        <v>43</v>
      </c>
      <c r="G9" s="3" t="s">
        <v>43</v>
      </c>
      <c r="H9" s="3" t="s">
        <v>43</v>
      </c>
      <c r="I9" s="3" t="s">
        <v>43</v>
      </c>
      <c r="J9" s="3" t="s">
        <v>43</v>
      </c>
      <c r="K9" s="3" t="s">
        <v>43</v>
      </c>
      <c r="L9" s="3" t="s">
        <v>43</v>
      </c>
      <c r="M9" s="3" t="s">
        <v>43</v>
      </c>
      <c r="N9" s="3" t="s">
        <v>43</v>
      </c>
      <c r="O9" s="3" t="s">
        <v>43</v>
      </c>
      <c r="P9" s="3" t="s">
        <v>43</v>
      </c>
      <c r="Q9" s="3" t="s">
        <v>43</v>
      </c>
      <c r="R9" s="7">
        <v>15</v>
      </c>
      <c r="S9" s="5">
        <f t="shared" si="0"/>
        <v>1</v>
      </c>
    </row>
    <row r="10" spans="1:19">
      <c r="A10" s="18" t="s">
        <v>42</v>
      </c>
      <c r="B10" s="2">
        <v>1</v>
      </c>
      <c r="C10" s="3" t="s">
        <v>43</v>
      </c>
      <c r="D10" s="3" t="s">
        <v>43</v>
      </c>
      <c r="E10" s="3" t="s">
        <v>43</v>
      </c>
      <c r="F10" s="3" t="s">
        <v>43</v>
      </c>
      <c r="G10" s="3" t="s">
        <v>43</v>
      </c>
      <c r="H10" s="3" t="s">
        <v>43</v>
      </c>
      <c r="I10" s="3" t="s">
        <v>43</v>
      </c>
      <c r="J10" s="3" t="s">
        <v>43</v>
      </c>
      <c r="K10" s="3" t="s">
        <v>43</v>
      </c>
      <c r="L10" s="3" t="s">
        <v>43</v>
      </c>
      <c r="M10" s="3" t="s">
        <v>43</v>
      </c>
      <c r="N10" s="3" t="s">
        <v>43</v>
      </c>
      <c r="O10" s="3" t="s">
        <v>43</v>
      </c>
      <c r="P10" s="3" t="s">
        <v>43</v>
      </c>
      <c r="Q10" s="3" t="s">
        <v>43</v>
      </c>
      <c r="R10" s="7">
        <v>15</v>
      </c>
      <c r="S10" s="5">
        <f>R10/R7</f>
        <v>1</v>
      </c>
    </row>
    <row r="11" spans="1:19">
      <c r="A11" s="18"/>
      <c r="B11" s="2">
        <v>2</v>
      </c>
      <c r="C11" s="3" t="s">
        <v>43</v>
      </c>
      <c r="D11" s="3" t="s">
        <v>43</v>
      </c>
      <c r="E11" s="3" t="s">
        <v>43</v>
      </c>
      <c r="F11" s="3" t="s">
        <v>43</v>
      </c>
      <c r="G11" s="3" t="s">
        <v>43</v>
      </c>
      <c r="H11" s="3" t="s">
        <v>43</v>
      </c>
      <c r="I11" s="3" t="s">
        <v>43</v>
      </c>
      <c r="J11" s="3" t="s">
        <v>43</v>
      </c>
      <c r="K11" s="3" t="s">
        <v>43</v>
      </c>
      <c r="L11" s="3" t="s">
        <v>43</v>
      </c>
      <c r="M11" s="3" t="s">
        <v>43</v>
      </c>
      <c r="N11" s="3" t="s">
        <v>43</v>
      </c>
      <c r="O11" s="3" t="s">
        <v>43</v>
      </c>
      <c r="P11" s="3" t="s">
        <v>43</v>
      </c>
      <c r="Q11" s="3" t="s">
        <v>43</v>
      </c>
      <c r="R11" s="7">
        <v>15</v>
      </c>
      <c r="S11" s="5">
        <f t="shared" ref="S11:S12" si="1">R11/R8</f>
        <v>1</v>
      </c>
    </row>
    <row r="12" spans="1:19">
      <c r="A12" s="18"/>
      <c r="B12" s="2">
        <v>3</v>
      </c>
      <c r="C12" s="3" t="s">
        <v>43</v>
      </c>
      <c r="D12" s="3" t="s">
        <v>43</v>
      </c>
      <c r="E12" s="3" t="s">
        <v>43</v>
      </c>
      <c r="F12" s="3" t="s">
        <v>43</v>
      </c>
      <c r="G12" s="3" t="s">
        <v>43</v>
      </c>
      <c r="H12" s="3" t="s">
        <v>43</v>
      </c>
      <c r="I12" s="3" t="s">
        <v>43</v>
      </c>
      <c r="J12" s="3" t="s">
        <v>43</v>
      </c>
      <c r="K12" s="3" t="s">
        <v>43</v>
      </c>
      <c r="L12" s="3" t="s">
        <v>43</v>
      </c>
      <c r="M12" s="3" t="s">
        <v>43</v>
      </c>
      <c r="N12" s="3" t="s">
        <v>43</v>
      </c>
      <c r="O12" s="3" t="s">
        <v>43</v>
      </c>
      <c r="P12" s="3" t="s">
        <v>43</v>
      </c>
      <c r="Q12" s="3" t="s">
        <v>43</v>
      </c>
      <c r="R12" s="7">
        <v>15</v>
      </c>
      <c r="S12" s="5">
        <f t="shared" si="1"/>
        <v>1</v>
      </c>
    </row>
    <row r="13" spans="1:19">
      <c r="A13" t="s">
        <v>46</v>
      </c>
      <c r="D13" s="5">
        <v>1</v>
      </c>
      <c r="S13" s="4"/>
    </row>
    <row r="14" spans="1:19">
      <c r="S14" s="4"/>
    </row>
    <row r="15" spans="1:19">
      <c r="S15" s="4"/>
    </row>
    <row r="16" spans="1:19">
      <c r="S16" s="4"/>
    </row>
    <row r="17" spans="1:19">
      <c r="A17" s="1" t="s">
        <v>29</v>
      </c>
      <c r="B17" s="1" t="s">
        <v>30</v>
      </c>
      <c r="C17" s="1" t="s">
        <v>31</v>
      </c>
      <c r="D17" s="1" t="s">
        <v>32</v>
      </c>
      <c r="E17" s="1" t="s">
        <v>56</v>
      </c>
      <c r="F17" s="1" t="s">
        <v>57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4"/>
      <c r="S17" s="4"/>
    </row>
    <row r="18" spans="1:19">
      <c r="A18" s="1" t="s">
        <v>33</v>
      </c>
      <c r="B18" s="1" t="s">
        <v>34</v>
      </c>
      <c r="C18" s="1" t="s">
        <v>35</v>
      </c>
      <c r="D18" s="1" t="s">
        <v>36</v>
      </c>
      <c r="E18" s="1" t="s">
        <v>58</v>
      </c>
      <c r="F18" s="1" t="s">
        <v>59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4"/>
      <c r="S18" s="4"/>
    </row>
    <row r="19" spans="1:19">
      <c r="A19" s="1" t="s">
        <v>37</v>
      </c>
      <c r="B19" s="1" t="s">
        <v>44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4"/>
      <c r="S19" s="4"/>
    </row>
    <row r="20" spans="1:19">
      <c r="A20" s="1" t="s">
        <v>38</v>
      </c>
      <c r="B20" s="1" t="s">
        <v>39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4"/>
      <c r="S20" s="4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4"/>
      <c r="S21" s="4"/>
    </row>
    <row r="22" spans="1:19">
      <c r="A22" s="1"/>
      <c r="B22" s="1" t="s">
        <v>40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  <c r="L22" s="2">
        <v>10</v>
      </c>
      <c r="M22" s="2">
        <v>11</v>
      </c>
      <c r="N22" s="2">
        <v>12</v>
      </c>
      <c r="O22" s="2">
        <v>13</v>
      </c>
      <c r="P22" s="2">
        <v>14</v>
      </c>
      <c r="Q22" s="2">
        <v>15</v>
      </c>
      <c r="R22" s="6" t="s">
        <v>53</v>
      </c>
      <c r="S22" s="4" t="s">
        <v>52</v>
      </c>
    </row>
    <row r="23" spans="1:19">
      <c r="A23" s="18" t="s">
        <v>41</v>
      </c>
      <c r="B23" s="2">
        <v>1</v>
      </c>
      <c r="C23" s="3" t="s">
        <v>43</v>
      </c>
      <c r="D23" s="2"/>
      <c r="E23" s="3" t="s">
        <v>43</v>
      </c>
      <c r="F23" s="2"/>
      <c r="G23" s="3" t="s">
        <v>43</v>
      </c>
      <c r="H23" s="3" t="s">
        <v>43</v>
      </c>
      <c r="I23" s="3" t="s">
        <v>43</v>
      </c>
      <c r="J23" s="3" t="s">
        <v>43</v>
      </c>
      <c r="K23" s="3" t="s">
        <v>43</v>
      </c>
      <c r="L23" s="3" t="s">
        <v>43</v>
      </c>
      <c r="M23" s="3" t="s">
        <v>43</v>
      </c>
      <c r="N23" s="3" t="s">
        <v>43</v>
      </c>
      <c r="O23" s="3" t="s">
        <v>43</v>
      </c>
      <c r="P23" s="2"/>
      <c r="Q23" s="3" t="s">
        <v>43</v>
      </c>
      <c r="R23" s="7">
        <v>12</v>
      </c>
      <c r="S23" s="5">
        <f>R23/15</f>
        <v>0.8</v>
      </c>
    </row>
    <row r="24" spans="1:19">
      <c r="A24" s="18"/>
      <c r="B24" s="2">
        <v>2</v>
      </c>
      <c r="C24" s="3" t="s">
        <v>43</v>
      </c>
      <c r="D24" s="3" t="s">
        <v>43</v>
      </c>
      <c r="E24" s="3" t="s">
        <v>43</v>
      </c>
      <c r="F24" s="2"/>
      <c r="G24" s="3" t="s">
        <v>43</v>
      </c>
      <c r="H24" s="3" t="s">
        <v>43</v>
      </c>
      <c r="I24" s="3" t="s">
        <v>43</v>
      </c>
      <c r="J24" s="3" t="s">
        <v>43</v>
      </c>
      <c r="K24" s="2"/>
      <c r="L24" s="3" t="s">
        <v>43</v>
      </c>
      <c r="M24" s="3" t="s">
        <v>43</v>
      </c>
      <c r="N24" s="3" t="s">
        <v>43</v>
      </c>
      <c r="O24" s="2"/>
      <c r="P24" s="3" t="s">
        <v>43</v>
      </c>
      <c r="Q24" s="3" t="s">
        <v>43</v>
      </c>
      <c r="R24" s="7">
        <v>12</v>
      </c>
      <c r="S24" s="5">
        <f t="shared" ref="S24:S25" si="2">R24/15</f>
        <v>0.8</v>
      </c>
    </row>
    <row r="25" spans="1:19">
      <c r="A25" s="18"/>
      <c r="B25" s="2">
        <v>3</v>
      </c>
      <c r="C25" s="3" t="s">
        <v>43</v>
      </c>
      <c r="D25" s="2"/>
      <c r="E25" s="3" t="s">
        <v>43</v>
      </c>
      <c r="F25" s="2"/>
      <c r="G25" s="3" t="s">
        <v>43</v>
      </c>
      <c r="H25" s="3" t="s">
        <v>43</v>
      </c>
      <c r="I25" s="3" t="s">
        <v>43</v>
      </c>
      <c r="J25" s="2"/>
      <c r="K25" s="3" t="s">
        <v>43</v>
      </c>
      <c r="L25" s="2"/>
      <c r="M25" s="3" t="s">
        <v>43</v>
      </c>
      <c r="N25" s="3" t="s">
        <v>43</v>
      </c>
      <c r="O25" s="3" t="s">
        <v>43</v>
      </c>
      <c r="P25" s="2"/>
      <c r="Q25" s="2"/>
      <c r="R25" s="6">
        <v>9</v>
      </c>
      <c r="S25" s="5">
        <f t="shared" si="2"/>
        <v>0.6</v>
      </c>
    </row>
    <row r="26" spans="1:19">
      <c r="A26" s="18" t="s">
        <v>42</v>
      </c>
      <c r="B26" s="2">
        <v>1</v>
      </c>
      <c r="C26" s="2"/>
      <c r="D26" s="2"/>
      <c r="E26" s="3" t="s">
        <v>43</v>
      </c>
      <c r="F26" s="2"/>
      <c r="G26" s="3" t="s">
        <v>43</v>
      </c>
      <c r="H26" s="3" t="s">
        <v>43</v>
      </c>
      <c r="I26" s="3" t="s">
        <v>43</v>
      </c>
      <c r="J26" s="3" t="s">
        <v>43</v>
      </c>
      <c r="K26" s="3" t="s">
        <v>43</v>
      </c>
      <c r="L26" s="3" t="s">
        <v>43</v>
      </c>
      <c r="M26" s="3" t="s">
        <v>43</v>
      </c>
      <c r="N26" s="2"/>
      <c r="O26" s="3" t="s">
        <v>43</v>
      </c>
      <c r="P26" s="3" t="s">
        <v>43</v>
      </c>
      <c r="Q26" s="3" t="s">
        <v>43</v>
      </c>
      <c r="R26" s="7">
        <v>11</v>
      </c>
      <c r="S26" s="5">
        <f>R26/R23</f>
        <v>0.91666666666666663</v>
      </c>
    </row>
    <row r="27" spans="1:19">
      <c r="A27" s="18"/>
      <c r="B27" s="2">
        <v>2</v>
      </c>
      <c r="C27" s="3" t="s">
        <v>43</v>
      </c>
      <c r="D27" s="3" t="s">
        <v>43</v>
      </c>
      <c r="E27" s="3" t="s">
        <v>43</v>
      </c>
      <c r="F27" s="2"/>
      <c r="G27" s="3" t="s">
        <v>43</v>
      </c>
      <c r="H27" s="3" t="s">
        <v>43</v>
      </c>
      <c r="I27" s="3" t="s">
        <v>43</v>
      </c>
      <c r="J27" s="3" t="s">
        <v>43</v>
      </c>
      <c r="K27" s="2"/>
      <c r="L27" s="2"/>
      <c r="M27" s="3" t="s">
        <v>43</v>
      </c>
      <c r="N27" s="3" t="s">
        <v>43</v>
      </c>
      <c r="O27" s="2"/>
      <c r="P27" s="2"/>
      <c r="Q27" s="3" t="s">
        <v>43</v>
      </c>
      <c r="R27" s="7">
        <v>10</v>
      </c>
      <c r="S27" s="5">
        <f t="shared" ref="S27:S28" si="3">R27/R24</f>
        <v>0.83333333333333337</v>
      </c>
    </row>
    <row r="28" spans="1:19">
      <c r="A28" s="18"/>
      <c r="B28" s="2">
        <v>3</v>
      </c>
      <c r="C28" s="3" t="s">
        <v>43</v>
      </c>
      <c r="D28" s="2"/>
      <c r="E28" s="3" t="s">
        <v>43</v>
      </c>
      <c r="F28" s="2"/>
      <c r="G28" s="2"/>
      <c r="H28" s="3" t="s">
        <v>43</v>
      </c>
      <c r="I28" s="3" t="s">
        <v>43</v>
      </c>
      <c r="J28" s="2"/>
      <c r="K28" s="2"/>
      <c r="L28" s="2"/>
      <c r="M28" s="3" t="s">
        <v>43</v>
      </c>
      <c r="N28" s="3" t="s">
        <v>43</v>
      </c>
      <c r="O28" s="3" t="s">
        <v>43</v>
      </c>
      <c r="P28" s="2"/>
      <c r="Q28" s="2"/>
      <c r="R28" s="6">
        <v>7</v>
      </c>
      <c r="S28" s="5">
        <f t="shared" si="3"/>
        <v>0.77777777777777779</v>
      </c>
    </row>
    <row r="29" spans="1:19">
      <c r="A29" t="s">
        <v>46</v>
      </c>
      <c r="D29" s="5">
        <v>5.3333333333333332E-3</v>
      </c>
      <c r="R29" s="4"/>
    </row>
    <row r="30" spans="1:19">
      <c r="R30" s="4"/>
    </row>
    <row r="31" spans="1:19">
      <c r="R31" s="4"/>
    </row>
    <row r="32" spans="1:19">
      <c r="R32" s="4"/>
    </row>
    <row r="33" spans="1:24">
      <c r="A33" s="1" t="s">
        <v>29</v>
      </c>
      <c r="B33" s="1" t="s">
        <v>30</v>
      </c>
      <c r="C33" s="1" t="s">
        <v>31</v>
      </c>
      <c r="D33" s="1" t="s">
        <v>32</v>
      </c>
      <c r="E33" s="1" t="s">
        <v>56</v>
      </c>
      <c r="F33" s="1" t="s">
        <v>57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>
      <c r="A34" s="1" t="s">
        <v>33</v>
      </c>
      <c r="B34" s="1" t="s">
        <v>34</v>
      </c>
      <c r="C34" s="1" t="s">
        <v>35</v>
      </c>
      <c r="D34" s="1" t="s">
        <v>36</v>
      </c>
      <c r="E34" s="1" t="s">
        <v>58</v>
      </c>
      <c r="F34" s="1" t="s">
        <v>59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>
      <c r="A35" s="1" t="s">
        <v>37</v>
      </c>
      <c r="B35" s="1" t="s">
        <v>44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>
      <c r="A36" s="1" t="s">
        <v>38</v>
      </c>
      <c r="B36" s="1" t="s">
        <v>47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4">
      <c r="A38" s="1"/>
      <c r="B38" s="1" t="s">
        <v>40</v>
      </c>
      <c r="C38" s="2">
        <v>1</v>
      </c>
      <c r="D38" s="2">
        <v>2</v>
      </c>
      <c r="E38" s="2">
        <v>3</v>
      </c>
      <c r="F38" s="2">
        <v>4</v>
      </c>
      <c r="G38" s="2">
        <v>5</v>
      </c>
      <c r="H38" s="2">
        <v>6</v>
      </c>
      <c r="I38" s="2">
        <v>7</v>
      </c>
      <c r="J38" s="2">
        <v>8</v>
      </c>
      <c r="K38" s="2">
        <v>9</v>
      </c>
      <c r="L38" s="2">
        <v>10</v>
      </c>
      <c r="M38" s="2">
        <v>11</v>
      </c>
      <c r="N38" s="2">
        <v>12</v>
      </c>
      <c r="O38" s="2">
        <v>13</v>
      </c>
      <c r="P38" s="2">
        <v>14</v>
      </c>
      <c r="Q38" s="2">
        <v>15</v>
      </c>
      <c r="R38" s="2">
        <v>16</v>
      </c>
      <c r="S38" s="2">
        <v>17</v>
      </c>
      <c r="T38" s="2">
        <v>18</v>
      </c>
      <c r="U38" s="2">
        <v>19</v>
      </c>
      <c r="V38" s="2">
        <v>20</v>
      </c>
      <c r="W38" s="6" t="s">
        <v>53</v>
      </c>
      <c r="X38" s="4" t="s">
        <v>52</v>
      </c>
    </row>
    <row r="39" spans="1:24">
      <c r="A39" s="18" t="s">
        <v>41</v>
      </c>
      <c r="B39" s="2">
        <v>1</v>
      </c>
      <c r="C39" s="3"/>
      <c r="D39" s="3"/>
      <c r="E39" s="3"/>
      <c r="F39" s="3" t="s">
        <v>43</v>
      </c>
      <c r="G39" s="3"/>
      <c r="H39" s="3"/>
      <c r="I39" s="3"/>
      <c r="J39" s="3"/>
      <c r="K39" s="3"/>
      <c r="L39" s="3"/>
      <c r="M39" s="3" t="s">
        <v>43</v>
      </c>
      <c r="N39" s="3"/>
      <c r="O39" s="3"/>
      <c r="P39" s="3" t="s">
        <v>43</v>
      </c>
      <c r="Q39" s="3"/>
      <c r="R39" s="1"/>
      <c r="S39" s="3" t="s">
        <v>43</v>
      </c>
      <c r="T39" s="3" t="s">
        <v>43</v>
      </c>
      <c r="U39" s="1"/>
      <c r="V39" s="1"/>
      <c r="W39" s="7">
        <v>5</v>
      </c>
      <c r="X39" s="5">
        <f>W39/20</f>
        <v>0.25</v>
      </c>
    </row>
    <row r="40" spans="1:24">
      <c r="A40" s="18"/>
      <c r="B40" s="2">
        <v>2</v>
      </c>
      <c r="C40" s="3" t="s">
        <v>43</v>
      </c>
      <c r="D40" s="3" t="s">
        <v>43</v>
      </c>
      <c r="E40" s="3"/>
      <c r="F40" s="3" t="s">
        <v>43</v>
      </c>
      <c r="G40" s="3"/>
      <c r="H40" s="3"/>
      <c r="I40" s="3" t="s">
        <v>43</v>
      </c>
      <c r="J40" s="3"/>
      <c r="K40" s="3" t="s">
        <v>43</v>
      </c>
      <c r="L40" s="3"/>
      <c r="M40" s="3" t="s">
        <v>43</v>
      </c>
      <c r="N40" s="3"/>
      <c r="O40" s="3" t="s">
        <v>43</v>
      </c>
      <c r="P40" s="3" t="s">
        <v>43</v>
      </c>
      <c r="Q40" s="3"/>
      <c r="R40" s="3" t="s">
        <v>43</v>
      </c>
      <c r="S40" s="1"/>
      <c r="T40" s="1"/>
      <c r="U40" s="1"/>
      <c r="V40" s="1"/>
      <c r="W40" s="7">
        <v>9</v>
      </c>
      <c r="X40" s="5">
        <f>W40/20</f>
        <v>0.45</v>
      </c>
    </row>
    <row r="41" spans="1:24">
      <c r="A41" s="18"/>
      <c r="B41" s="2">
        <v>3</v>
      </c>
      <c r="C41" s="3"/>
      <c r="D41" s="3"/>
      <c r="E41" s="3"/>
      <c r="F41" s="3" t="s">
        <v>43</v>
      </c>
      <c r="G41" s="3" t="s">
        <v>43</v>
      </c>
      <c r="H41" s="3"/>
      <c r="I41" s="3" t="s">
        <v>43</v>
      </c>
      <c r="J41" s="3"/>
      <c r="K41" s="3" t="s">
        <v>43</v>
      </c>
      <c r="L41" s="3"/>
      <c r="M41" s="3"/>
      <c r="N41" s="3"/>
      <c r="O41" s="3"/>
      <c r="P41" s="3" t="s">
        <v>43</v>
      </c>
      <c r="Q41" s="3"/>
      <c r="R41" s="3" t="s">
        <v>43</v>
      </c>
      <c r="S41" s="1"/>
      <c r="T41" s="1"/>
      <c r="U41" s="1"/>
      <c r="V41" s="1"/>
      <c r="W41" s="7">
        <v>6</v>
      </c>
      <c r="X41" s="5">
        <f>W41/20</f>
        <v>0.3</v>
      </c>
    </row>
    <row r="42" spans="1:24">
      <c r="A42" s="18" t="s">
        <v>42</v>
      </c>
      <c r="B42" s="2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 t="s">
        <v>43</v>
      </c>
      <c r="Q42" s="3"/>
      <c r="R42" s="1"/>
      <c r="S42" s="1"/>
      <c r="T42" s="1"/>
      <c r="U42" s="1"/>
      <c r="V42" s="1"/>
      <c r="W42" s="7">
        <v>1</v>
      </c>
      <c r="X42" s="5">
        <f>W42/W39</f>
        <v>0.2</v>
      </c>
    </row>
    <row r="43" spans="1:24">
      <c r="A43" s="18"/>
      <c r="B43" s="2">
        <v>2</v>
      </c>
      <c r="C43" s="3" t="s">
        <v>43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 t="s">
        <v>43</v>
      </c>
      <c r="Q43" s="3"/>
      <c r="R43" s="3" t="s">
        <v>43</v>
      </c>
      <c r="S43" s="1"/>
      <c r="T43" s="1"/>
      <c r="U43" s="1"/>
      <c r="V43" s="1"/>
      <c r="W43" s="7">
        <v>3</v>
      </c>
      <c r="X43" s="5">
        <f t="shared" ref="X43:X44" si="4">W43/W40</f>
        <v>0.33333333333333331</v>
      </c>
    </row>
    <row r="44" spans="1:24">
      <c r="A44" s="18"/>
      <c r="B44" s="2">
        <v>3</v>
      </c>
      <c r="C44" s="3"/>
      <c r="D44" s="3" t="s">
        <v>43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 t="s">
        <v>43</v>
      </c>
      <c r="Q44" s="3"/>
      <c r="R44" s="3" t="s">
        <v>43</v>
      </c>
      <c r="S44" s="1"/>
      <c r="T44" s="1"/>
      <c r="U44" s="1"/>
      <c r="V44" s="1"/>
      <c r="W44" s="7">
        <v>3</v>
      </c>
      <c r="X44" s="5">
        <f t="shared" si="4"/>
        <v>0.5</v>
      </c>
    </row>
    <row r="45" spans="1:24">
      <c r="A45" t="s">
        <v>46</v>
      </c>
      <c r="D45" s="5">
        <v>0.5</v>
      </c>
      <c r="R45" s="4"/>
    </row>
    <row r="46" spans="1:24">
      <c r="A46" s="1"/>
    </row>
    <row r="49" spans="1:24">
      <c r="A49" s="1" t="s">
        <v>29</v>
      </c>
      <c r="B49" s="1" t="s">
        <v>30</v>
      </c>
      <c r="C49" s="1" t="s">
        <v>31</v>
      </c>
      <c r="D49" s="1" t="s">
        <v>32</v>
      </c>
      <c r="E49" s="1" t="s">
        <v>56</v>
      </c>
      <c r="F49" s="1" t="s">
        <v>57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4">
      <c r="A50" s="1" t="s">
        <v>33</v>
      </c>
      <c r="B50" s="1" t="s">
        <v>34</v>
      </c>
      <c r="C50" s="1" t="s">
        <v>35</v>
      </c>
      <c r="D50" s="1" t="s">
        <v>36</v>
      </c>
      <c r="E50" s="1" t="s">
        <v>58</v>
      </c>
      <c r="F50" s="1" t="s">
        <v>59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4">
      <c r="A51" s="1" t="s">
        <v>37</v>
      </c>
      <c r="B51" s="1" t="s">
        <v>48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4">
      <c r="A52" s="1" t="s">
        <v>38</v>
      </c>
      <c r="B52" s="1" t="s">
        <v>47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4">
      <c r="A54" s="1"/>
      <c r="B54" s="1" t="s">
        <v>40</v>
      </c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>
        <v>6</v>
      </c>
      <c r="I54" s="2">
        <v>7</v>
      </c>
      <c r="J54" s="2">
        <v>8</v>
      </c>
      <c r="K54" s="2">
        <v>9</v>
      </c>
      <c r="L54" s="2">
        <v>10</v>
      </c>
      <c r="M54" s="2">
        <v>11</v>
      </c>
      <c r="N54" s="2">
        <v>12</v>
      </c>
      <c r="O54" s="2">
        <v>13</v>
      </c>
      <c r="P54" s="2">
        <v>14</v>
      </c>
      <c r="Q54" s="2">
        <v>15</v>
      </c>
      <c r="R54" s="2">
        <v>16</v>
      </c>
      <c r="S54" s="2">
        <v>17</v>
      </c>
      <c r="T54" s="2">
        <v>18</v>
      </c>
      <c r="U54" s="2">
        <v>19</v>
      </c>
      <c r="V54" s="2">
        <v>20</v>
      </c>
      <c r="W54" s="6" t="s">
        <v>53</v>
      </c>
      <c r="X54" s="4" t="s">
        <v>52</v>
      </c>
    </row>
    <row r="55" spans="1:24">
      <c r="A55" s="18" t="s">
        <v>41</v>
      </c>
      <c r="B55" s="2">
        <v>1</v>
      </c>
      <c r="C55" s="3"/>
      <c r="D55" s="3" t="s">
        <v>43</v>
      </c>
      <c r="E55" s="3" t="s">
        <v>43</v>
      </c>
      <c r="F55" s="3" t="s">
        <v>43</v>
      </c>
      <c r="G55" s="3" t="s">
        <v>43</v>
      </c>
      <c r="H55" s="3" t="s">
        <v>43</v>
      </c>
      <c r="I55" s="3" t="s">
        <v>43</v>
      </c>
      <c r="J55" s="3" t="s">
        <v>43</v>
      </c>
      <c r="K55" s="3" t="s">
        <v>43</v>
      </c>
      <c r="L55" s="3" t="s">
        <v>43</v>
      </c>
      <c r="M55" s="3" t="s">
        <v>43</v>
      </c>
      <c r="N55" s="3" t="s">
        <v>43</v>
      </c>
      <c r="O55" s="3" t="s">
        <v>43</v>
      </c>
      <c r="P55" s="3" t="s">
        <v>43</v>
      </c>
      <c r="Q55" s="3" t="s">
        <v>43</v>
      </c>
      <c r="R55" s="1"/>
      <c r="S55" s="3"/>
      <c r="T55" s="3" t="s">
        <v>43</v>
      </c>
      <c r="U55" s="1"/>
      <c r="V55" s="3" t="s">
        <v>43</v>
      </c>
      <c r="W55" s="7">
        <v>15</v>
      </c>
      <c r="X55" s="5">
        <f>W55/20</f>
        <v>0.75</v>
      </c>
    </row>
    <row r="56" spans="1:24">
      <c r="A56" s="18"/>
      <c r="B56" s="2">
        <v>2</v>
      </c>
      <c r="C56" s="3" t="s">
        <v>43</v>
      </c>
      <c r="D56" s="3" t="s">
        <v>43</v>
      </c>
      <c r="E56" s="3" t="s">
        <v>43</v>
      </c>
      <c r="F56" s="3" t="s">
        <v>43</v>
      </c>
      <c r="G56" s="3" t="s">
        <v>43</v>
      </c>
      <c r="H56" s="3" t="s">
        <v>43</v>
      </c>
      <c r="I56" s="3" t="s">
        <v>43</v>
      </c>
      <c r="J56" s="3" t="s">
        <v>43</v>
      </c>
      <c r="K56" s="3" t="s">
        <v>43</v>
      </c>
      <c r="L56" s="3" t="s">
        <v>43</v>
      </c>
      <c r="M56" s="3" t="s">
        <v>43</v>
      </c>
      <c r="N56" s="3" t="s">
        <v>43</v>
      </c>
      <c r="O56" s="3" t="s">
        <v>43</v>
      </c>
      <c r="P56" s="3" t="s">
        <v>43</v>
      </c>
      <c r="Q56" s="3" t="s">
        <v>43</v>
      </c>
      <c r="R56" s="3" t="s">
        <v>43</v>
      </c>
      <c r="S56" s="1"/>
      <c r="T56" s="3" t="s">
        <v>43</v>
      </c>
      <c r="U56" s="3" t="s">
        <v>43</v>
      </c>
      <c r="V56" s="3" t="s">
        <v>43</v>
      </c>
      <c r="W56" s="7">
        <v>18</v>
      </c>
      <c r="X56" s="5">
        <f>W56/20</f>
        <v>0.9</v>
      </c>
    </row>
    <row r="57" spans="1:24">
      <c r="A57" s="18"/>
      <c r="B57" s="2">
        <v>3</v>
      </c>
      <c r="C57" s="3"/>
      <c r="D57" s="3" t="s">
        <v>43</v>
      </c>
      <c r="E57" s="3" t="s">
        <v>43</v>
      </c>
      <c r="F57" s="3" t="s">
        <v>43</v>
      </c>
      <c r="G57" s="3" t="s">
        <v>43</v>
      </c>
      <c r="H57" s="3" t="s">
        <v>43</v>
      </c>
      <c r="I57" s="3" t="s">
        <v>43</v>
      </c>
      <c r="J57" s="3" t="s">
        <v>43</v>
      </c>
      <c r="K57" s="3" t="s">
        <v>43</v>
      </c>
      <c r="L57" s="3" t="s">
        <v>43</v>
      </c>
      <c r="M57" s="3" t="s">
        <v>43</v>
      </c>
      <c r="N57" s="3" t="s">
        <v>43</v>
      </c>
      <c r="O57" s="3" t="s">
        <v>43</v>
      </c>
      <c r="P57" s="3" t="s">
        <v>43</v>
      </c>
      <c r="Q57" s="3" t="s">
        <v>43</v>
      </c>
      <c r="R57" s="3" t="s">
        <v>43</v>
      </c>
      <c r="S57" s="1"/>
      <c r="T57" s="3" t="s">
        <v>43</v>
      </c>
      <c r="U57" s="3" t="s">
        <v>43</v>
      </c>
      <c r="V57" s="3" t="s">
        <v>43</v>
      </c>
      <c r="W57" s="7">
        <v>17</v>
      </c>
      <c r="X57" s="5">
        <f>W57/20</f>
        <v>0.85</v>
      </c>
    </row>
    <row r="58" spans="1:24">
      <c r="A58" s="18" t="s">
        <v>42</v>
      </c>
      <c r="B58" s="2">
        <v>1</v>
      </c>
      <c r="C58" s="3"/>
      <c r="D58" s="3"/>
      <c r="E58" s="3"/>
      <c r="F58" s="3" t="s">
        <v>43</v>
      </c>
      <c r="G58" s="3" t="s">
        <v>43</v>
      </c>
      <c r="H58" s="3" t="s">
        <v>43</v>
      </c>
      <c r="I58" s="3"/>
      <c r="J58" s="3" t="s">
        <v>43</v>
      </c>
      <c r="K58" s="3" t="s">
        <v>43</v>
      </c>
      <c r="L58" s="3" t="s">
        <v>43</v>
      </c>
      <c r="M58" s="3" t="s">
        <v>43</v>
      </c>
      <c r="N58" s="3" t="s">
        <v>43</v>
      </c>
      <c r="O58" s="3" t="s">
        <v>43</v>
      </c>
      <c r="P58" s="3" t="s">
        <v>43</v>
      </c>
      <c r="Q58" s="3" t="s">
        <v>43</v>
      </c>
      <c r="R58" s="1"/>
      <c r="S58" s="1"/>
      <c r="T58" s="3" t="s">
        <v>43</v>
      </c>
      <c r="U58" s="1"/>
      <c r="V58" s="1"/>
      <c r="W58" s="7">
        <v>12</v>
      </c>
      <c r="X58" s="5">
        <f>W58/W55</f>
        <v>0.8</v>
      </c>
    </row>
    <row r="59" spans="1:24">
      <c r="A59" s="18"/>
      <c r="B59" s="2">
        <v>2</v>
      </c>
      <c r="C59" s="3"/>
      <c r="D59" s="3" t="s">
        <v>43</v>
      </c>
      <c r="E59" s="3" t="s">
        <v>43</v>
      </c>
      <c r="F59" s="3"/>
      <c r="G59" s="3" t="s">
        <v>43</v>
      </c>
      <c r="H59" s="3" t="s">
        <v>43</v>
      </c>
      <c r="I59" s="3" t="s">
        <v>43</v>
      </c>
      <c r="J59" s="3" t="s">
        <v>43</v>
      </c>
      <c r="K59" s="3" t="s">
        <v>43</v>
      </c>
      <c r="L59" s="3" t="s">
        <v>43</v>
      </c>
      <c r="M59" s="3" t="s">
        <v>43</v>
      </c>
      <c r="N59" s="3" t="s">
        <v>43</v>
      </c>
      <c r="O59" s="3" t="s">
        <v>43</v>
      </c>
      <c r="P59" s="3" t="s">
        <v>43</v>
      </c>
      <c r="Q59" s="3"/>
      <c r="R59" s="3"/>
      <c r="S59" s="1"/>
      <c r="T59" s="3" t="s">
        <v>43</v>
      </c>
      <c r="U59" s="3" t="s">
        <v>43</v>
      </c>
      <c r="V59" s="1"/>
      <c r="W59" s="7">
        <v>14</v>
      </c>
      <c r="X59" s="5">
        <f t="shared" ref="X59:X60" si="5">W59/W56</f>
        <v>0.77777777777777779</v>
      </c>
    </row>
    <row r="60" spans="1:24">
      <c r="A60" s="18"/>
      <c r="B60" s="2">
        <v>3</v>
      </c>
      <c r="C60" s="3"/>
      <c r="D60" s="3"/>
      <c r="E60" s="3" t="s">
        <v>43</v>
      </c>
      <c r="F60" s="3" t="s">
        <v>43</v>
      </c>
      <c r="G60" s="3" t="s">
        <v>43</v>
      </c>
      <c r="H60" s="3" t="s">
        <v>43</v>
      </c>
      <c r="I60" s="3" t="s">
        <v>43</v>
      </c>
      <c r="J60" s="3" t="s">
        <v>43</v>
      </c>
      <c r="K60" s="3" t="s">
        <v>43</v>
      </c>
      <c r="L60" s="3" t="s">
        <v>43</v>
      </c>
      <c r="M60" s="3" t="s">
        <v>43</v>
      </c>
      <c r="N60" s="3" t="s">
        <v>43</v>
      </c>
      <c r="O60" s="3" t="s">
        <v>43</v>
      </c>
      <c r="P60" s="3" t="s">
        <v>43</v>
      </c>
      <c r="Q60" s="3" t="s">
        <v>43</v>
      </c>
      <c r="R60" s="3"/>
      <c r="S60" s="1"/>
      <c r="T60" s="3" t="s">
        <v>43</v>
      </c>
      <c r="U60" s="3" t="s">
        <v>43</v>
      </c>
      <c r="V60" s="3" t="s">
        <v>43</v>
      </c>
      <c r="W60" s="7">
        <v>16</v>
      </c>
      <c r="X60" s="5">
        <f t="shared" si="5"/>
        <v>0.94117647058823528</v>
      </c>
    </row>
    <row r="61" spans="1:24">
      <c r="A61" t="s">
        <v>46</v>
      </c>
      <c r="D61" s="5">
        <v>0.85</v>
      </c>
      <c r="R61" s="4"/>
    </row>
    <row r="65" spans="1:24">
      <c r="A65" s="1" t="s">
        <v>29</v>
      </c>
      <c r="B65" s="1" t="s">
        <v>30</v>
      </c>
      <c r="C65" s="1" t="s">
        <v>31</v>
      </c>
      <c r="D65" s="1" t="s">
        <v>32</v>
      </c>
      <c r="E65" s="1" t="s">
        <v>56</v>
      </c>
      <c r="F65" s="1" t="s">
        <v>57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4">
      <c r="A66" s="1" t="s">
        <v>33</v>
      </c>
      <c r="B66" s="1" t="s">
        <v>49</v>
      </c>
      <c r="C66" s="1" t="s">
        <v>35</v>
      </c>
      <c r="D66" s="1" t="s">
        <v>50</v>
      </c>
      <c r="E66" s="1" t="s">
        <v>58</v>
      </c>
      <c r="F66" s="1" t="s">
        <v>59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4">
      <c r="A67" s="1" t="s">
        <v>37</v>
      </c>
      <c r="B67" s="1" t="s">
        <v>51</v>
      </c>
      <c r="C67" s="1" t="s">
        <v>55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4">
      <c r="A68" s="1" t="s">
        <v>38</v>
      </c>
      <c r="B68" s="1" t="s">
        <v>47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4">
      <c r="A70" s="1"/>
      <c r="B70" s="1" t="s">
        <v>40</v>
      </c>
      <c r="C70" s="2">
        <v>1</v>
      </c>
      <c r="D70" s="2">
        <v>2</v>
      </c>
      <c r="E70" s="2">
        <v>3</v>
      </c>
      <c r="F70" s="2">
        <v>4</v>
      </c>
      <c r="G70" s="2">
        <v>5</v>
      </c>
      <c r="H70" s="2">
        <v>6</v>
      </c>
      <c r="I70" s="2">
        <v>7</v>
      </c>
      <c r="J70" s="2">
        <v>8</v>
      </c>
      <c r="K70" s="2">
        <v>9</v>
      </c>
      <c r="L70" s="2">
        <v>10</v>
      </c>
      <c r="M70" s="2">
        <v>11</v>
      </c>
      <c r="N70" s="2">
        <v>12</v>
      </c>
      <c r="O70" s="2">
        <v>13</v>
      </c>
      <c r="P70" s="2">
        <v>14</v>
      </c>
      <c r="Q70" s="2">
        <v>15</v>
      </c>
      <c r="R70" s="2">
        <v>16</v>
      </c>
      <c r="S70" s="2">
        <v>17</v>
      </c>
      <c r="T70" s="2">
        <v>18</v>
      </c>
      <c r="U70" s="2">
        <v>19</v>
      </c>
      <c r="V70" s="2">
        <v>20</v>
      </c>
      <c r="W70" s="6" t="s">
        <v>53</v>
      </c>
      <c r="X70" s="4" t="s">
        <v>52</v>
      </c>
    </row>
    <row r="71" spans="1:24">
      <c r="A71" s="18" t="s">
        <v>41</v>
      </c>
      <c r="B71" s="2">
        <v>1</v>
      </c>
      <c r="C71" s="3" t="s">
        <v>43</v>
      </c>
      <c r="D71" s="3" t="s">
        <v>43</v>
      </c>
      <c r="E71" s="3" t="s">
        <v>43</v>
      </c>
      <c r="F71" s="3" t="s">
        <v>43</v>
      </c>
      <c r="G71" s="3" t="s">
        <v>43</v>
      </c>
      <c r="H71" s="3" t="s">
        <v>43</v>
      </c>
      <c r="I71" s="3" t="s">
        <v>43</v>
      </c>
      <c r="J71" s="3" t="s">
        <v>43</v>
      </c>
      <c r="K71" s="3" t="s">
        <v>43</v>
      </c>
      <c r="L71" s="3" t="s">
        <v>43</v>
      </c>
      <c r="M71" s="3" t="s">
        <v>43</v>
      </c>
      <c r="N71" s="3" t="s">
        <v>43</v>
      </c>
      <c r="O71" s="3" t="s">
        <v>43</v>
      </c>
      <c r="P71" s="3" t="s">
        <v>43</v>
      </c>
      <c r="Q71" s="3" t="s">
        <v>43</v>
      </c>
      <c r="R71" s="3" t="s">
        <v>43</v>
      </c>
      <c r="S71" s="3" t="s">
        <v>43</v>
      </c>
      <c r="T71" s="3" t="s">
        <v>43</v>
      </c>
      <c r="U71" s="3" t="s">
        <v>43</v>
      </c>
      <c r="V71" s="3" t="s">
        <v>43</v>
      </c>
      <c r="W71" s="7">
        <v>19</v>
      </c>
      <c r="X71" s="5">
        <f>W71/20</f>
        <v>0.95</v>
      </c>
    </row>
    <row r="72" spans="1:24">
      <c r="A72" s="18"/>
      <c r="B72" s="2">
        <v>2</v>
      </c>
      <c r="C72" s="3" t="s">
        <v>43</v>
      </c>
      <c r="D72" s="3" t="s">
        <v>43</v>
      </c>
      <c r="E72" s="3" t="s">
        <v>43</v>
      </c>
      <c r="F72" s="3" t="s">
        <v>43</v>
      </c>
      <c r="G72" s="3" t="s">
        <v>43</v>
      </c>
      <c r="H72" s="3" t="s">
        <v>43</v>
      </c>
      <c r="I72" s="3" t="s">
        <v>43</v>
      </c>
      <c r="J72" s="3" t="s">
        <v>43</v>
      </c>
      <c r="K72" s="3" t="s">
        <v>43</v>
      </c>
      <c r="L72" s="3" t="s">
        <v>43</v>
      </c>
      <c r="M72" s="3" t="s">
        <v>43</v>
      </c>
      <c r="N72" s="3" t="s">
        <v>43</v>
      </c>
      <c r="O72" s="3" t="s">
        <v>43</v>
      </c>
      <c r="P72" s="3" t="s">
        <v>43</v>
      </c>
      <c r="Q72" s="3"/>
      <c r="R72" s="3" t="s">
        <v>43</v>
      </c>
      <c r="S72" s="3" t="s">
        <v>43</v>
      </c>
      <c r="T72" s="3" t="s">
        <v>43</v>
      </c>
      <c r="U72" s="3" t="s">
        <v>43</v>
      </c>
      <c r="V72" s="3" t="s">
        <v>43</v>
      </c>
      <c r="W72" s="7">
        <v>18</v>
      </c>
      <c r="X72" s="5">
        <f>W72/20</f>
        <v>0.9</v>
      </c>
    </row>
    <row r="73" spans="1:24">
      <c r="A73" s="18"/>
      <c r="B73" s="2">
        <v>3</v>
      </c>
      <c r="C73" s="3" t="s">
        <v>43</v>
      </c>
      <c r="D73" s="3" t="s">
        <v>43</v>
      </c>
      <c r="E73" s="3" t="s">
        <v>43</v>
      </c>
      <c r="F73" s="3" t="s">
        <v>43</v>
      </c>
      <c r="G73" s="3" t="s">
        <v>43</v>
      </c>
      <c r="H73" s="3" t="s">
        <v>43</v>
      </c>
      <c r="I73" s="3" t="s">
        <v>43</v>
      </c>
      <c r="J73" s="3" t="s">
        <v>43</v>
      </c>
      <c r="K73" s="3" t="s">
        <v>43</v>
      </c>
      <c r="L73" s="3" t="s">
        <v>43</v>
      </c>
      <c r="M73" s="3" t="s">
        <v>43</v>
      </c>
      <c r="N73" s="3" t="s">
        <v>43</v>
      </c>
      <c r="O73" s="3" t="s">
        <v>43</v>
      </c>
      <c r="P73" s="3" t="s">
        <v>43</v>
      </c>
      <c r="Q73" s="3"/>
      <c r="R73" s="3" t="s">
        <v>43</v>
      </c>
      <c r="S73" s="3" t="s">
        <v>43</v>
      </c>
      <c r="T73" s="3" t="s">
        <v>43</v>
      </c>
      <c r="U73" s="3" t="s">
        <v>43</v>
      </c>
      <c r="V73" s="3" t="s">
        <v>43</v>
      </c>
      <c r="W73" s="7">
        <v>18</v>
      </c>
      <c r="X73" s="5">
        <f>W73/20</f>
        <v>0.9</v>
      </c>
    </row>
    <row r="74" spans="1:24">
      <c r="A74" s="18" t="s">
        <v>42</v>
      </c>
      <c r="B74" s="2">
        <v>1</v>
      </c>
      <c r="C74" s="3"/>
      <c r="D74" s="3" t="s">
        <v>43</v>
      </c>
      <c r="E74" s="3" t="s">
        <v>43</v>
      </c>
      <c r="F74" s="3" t="s">
        <v>43</v>
      </c>
      <c r="G74" s="3" t="s">
        <v>43</v>
      </c>
      <c r="H74" s="3"/>
      <c r="I74" s="3"/>
      <c r="J74" s="3" t="s">
        <v>43</v>
      </c>
      <c r="K74" s="3" t="s">
        <v>43</v>
      </c>
      <c r="L74" s="3"/>
      <c r="M74" s="3" t="s">
        <v>43</v>
      </c>
      <c r="N74" s="3" t="s">
        <v>43</v>
      </c>
      <c r="O74" s="3" t="s">
        <v>43</v>
      </c>
      <c r="P74" s="3"/>
      <c r="Q74" s="3"/>
      <c r="R74" s="1"/>
      <c r="S74" s="1"/>
      <c r="T74" s="3"/>
      <c r="U74" s="1"/>
      <c r="V74" s="3" t="s">
        <v>43</v>
      </c>
      <c r="W74" s="7">
        <v>10</v>
      </c>
      <c r="X74" s="5">
        <f>W74/W71</f>
        <v>0.52631578947368418</v>
      </c>
    </row>
    <row r="75" spans="1:24">
      <c r="A75" s="18"/>
      <c r="B75" s="2">
        <v>2</v>
      </c>
      <c r="C75" s="3"/>
      <c r="D75" s="3" t="s">
        <v>43</v>
      </c>
      <c r="E75" s="3" t="s">
        <v>43</v>
      </c>
      <c r="F75" s="3" t="s">
        <v>43</v>
      </c>
      <c r="G75" s="3" t="s">
        <v>43</v>
      </c>
      <c r="H75" s="3"/>
      <c r="I75" s="3"/>
      <c r="J75" s="3" t="s">
        <v>43</v>
      </c>
      <c r="K75" s="3" t="s">
        <v>43</v>
      </c>
      <c r="L75" s="3"/>
      <c r="M75" s="3" t="s">
        <v>43</v>
      </c>
      <c r="N75" s="3" t="s">
        <v>43</v>
      </c>
      <c r="O75" s="3"/>
      <c r="P75" s="3"/>
      <c r="Q75" s="3"/>
      <c r="R75" s="3"/>
      <c r="S75" s="1"/>
      <c r="T75" s="3"/>
      <c r="U75" s="3"/>
      <c r="V75" s="3" t="s">
        <v>43</v>
      </c>
      <c r="W75" s="7">
        <v>9</v>
      </c>
      <c r="X75" s="5">
        <f t="shared" ref="X75:X76" si="6">W75/W72</f>
        <v>0.5</v>
      </c>
    </row>
    <row r="76" spans="1:24">
      <c r="A76" s="18"/>
      <c r="B76" s="2">
        <v>3</v>
      </c>
      <c r="C76" s="3"/>
      <c r="D76" s="3" t="s">
        <v>43</v>
      </c>
      <c r="E76" s="3" t="s">
        <v>43</v>
      </c>
      <c r="F76" s="3" t="s">
        <v>43</v>
      </c>
      <c r="G76" s="3" t="s">
        <v>43</v>
      </c>
      <c r="H76" s="3"/>
      <c r="I76" s="3"/>
      <c r="J76" s="3" t="s">
        <v>43</v>
      </c>
      <c r="K76" s="3" t="s">
        <v>43</v>
      </c>
      <c r="L76" s="3"/>
      <c r="M76" s="3" t="s">
        <v>43</v>
      </c>
      <c r="N76" s="3" t="s">
        <v>43</v>
      </c>
      <c r="O76" s="3"/>
      <c r="P76" s="3"/>
      <c r="Q76" s="3"/>
      <c r="R76" s="3"/>
      <c r="S76" s="1"/>
      <c r="T76" s="3" t="s">
        <v>43</v>
      </c>
      <c r="U76" s="3"/>
      <c r="V76" s="3" t="s">
        <v>43</v>
      </c>
      <c r="W76" s="7">
        <v>10</v>
      </c>
      <c r="X76" s="5">
        <f t="shared" si="6"/>
        <v>0.55555555555555558</v>
      </c>
    </row>
    <row r="77" spans="1:24">
      <c r="A77" t="s">
        <v>46</v>
      </c>
      <c r="D77" s="5">
        <v>0.95</v>
      </c>
      <c r="R77" s="4"/>
    </row>
    <row r="81" spans="1:24">
      <c r="A81" s="1" t="s">
        <v>29</v>
      </c>
      <c r="B81" s="1" t="s">
        <v>30</v>
      </c>
      <c r="C81" s="1" t="s">
        <v>31</v>
      </c>
      <c r="D81" s="1" t="s">
        <v>32</v>
      </c>
      <c r="E81" s="1" t="s">
        <v>56</v>
      </c>
      <c r="F81" s="1" t="s">
        <v>57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4">
      <c r="A82" s="1" t="s">
        <v>33</v>
      </c>
      <c r="B82" s="1" t="s">
        <v>54</v>
      </c>
      <c r="C82" s="1" t="s">
        <v>35</v>
      </c>
      <c r="D82" s="1" t="s">
        <v>50</v>
      </c>
      <c r="E82" s="1" t="s">
        <v>58</v>
      </c>
      <c r="F82" s="1" t="s">
        <v>59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4">
      <c r="A83" s="1" t="s">
        <v>37</v>
      </c>
      <c r="B83" s="1" t="s">
        <v>51</v>
      </c>
      <c r="C83" s="1" t="s">
        <v>55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4">
      <c r="A84" s="1" t="s">
        <v>38</v>
      </c>
      <c r="B84" s="1" t="s">
        <v>47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4">
      <c r="A86" s="1"/>
      <c r="B86" s="1" t="s">
        <v>40</v>
      </c>
      <c r="C86" s="2">
        <v>1</v>
      </c>
      <c r="D86" s="2">
        <v>2</v>
      </c>
      <c r="E86" s="2">
        <v>3</v>
      </c>
      <c r="F86" s="2">
        <v>4</v>
      </c>
      <c r="G86" s="2">
        <v>5</v>
      </c>
      <c r="H86" s="2">
        <v>6</v>
      </c>
      <c r="I86" s="2">
        <v>7</v>
      </c>
      <c r="J86" s="2">
        <v>8</v>
      </c>
      <c r="K86" s="2">
        <v>9</v>
      </c>
      <c r="L86" s="2">
        <v>10</v>
      </c>
      <c r="M86" s="2">
        <v>11</v>
      </c>
      <c r="N86" s="2">
        <v>12</v>
      </c>
      <c r="O86" s="2">
        <v>13</v>
      </c>
      <c r="P86" s="2">
        <v>14</v>
      </c>
      <c r="Q86" s="2">
        <v>15</v>
      </c>
      <c r="R86" s="2">
        <v>16</v>
      </c>
      <c r="S86" s="2">
        <v>17</v>
      </c>
      <c r="T86" s="2">
        <v>18</v>
      </c>
      <c r="U86" s="2">
        <v>19</v>
      </c>
      <c r="V86" s="2">
        <v>20</v>
      </c>
      <c r="W86" s="6" t="s">
        <v>53</v>
      </c>
      <c r="X86" s="4" t="s">
        <v>52</v>
      </c>
    </row>
    <row r="87" spans="1:24">
      <c r="A87" s="18" t="s">
        <v>41</v>
      </c>
      <c r="B87" s="2">
        <v>1</v>
      </c>
      <c r="C87" s="3" t="s">
        <v>43</v>
      </c>
      <c r="D87" s="3" t="s">
        <v>43</v>
      </c>
      <c r="E87" s="3" t="s">
        <v>43</v>
      </c>
      <c r="F87" s="3" t="s">
        <v>43</v>
      </c>
      <c r="G87" s="3" t="s">
        <v>43</v>
      </c>
      <c r="H87" s="3" t="s">
        <v>43</v>
      </c>
      <c r="I87" s="3" t="s">
        <v>43</v>
      </c>
      <c r="J87" s="3" t="s">
        <v>43</v>
      </c>
      <c r="K87" s="3" t="s">
        <v>43</v>
      </c>
      <c r="L87" s="3" t="s">
        <v>43</v>
      </c>
      <c r="M87" s="3" t="s">
        <v>43</v>
      </c>
      <c r="N87" s="3" t="s">
        <v>43</v>
      </c>
      <c r="O87" s="3" t="s">
        <v>43</v>
      </c>
      <c r="P87" s="3" t="s">
        <v>43</v>
      </c>
      <c r="Q87" s="3" t="s">
        <v>43</v>
      </c>
      <c r="R87" s="3" t="s">
        <v>43</v>
      </c>
      <c r="S87" s="3"/>
      <c r="T87" s="3" t="s">
        <v>43</v>
      </c>
      <c r="U87" s="3" t="s">
        <v>43</v>
      </c>
      <c r="V87" s="3" t="s">
        <v>43</v>
      </c>
      <c r="W87" s="7">
        <v>19</v>
      </c>
      <c r="X87" s="5">
        <f>W87/20</f>
        <v>0.95</v>
      </c>
    </row>
    <row r="88" spans="1:24">
      <c r="A88" s="18"/>
      <c r="B88" s="2">
        <v>2</v>
      </c>
      <c r="C88" s="3" t="s">
        <v>43</v>
      </c>
      <c r="D88" s="3" t="s">
        <v>43</v>
      </c>
      <c r="E88" s="3" t="s">
        <v>43</v>
      </c>
      <c r="F88" s="3" t="s">
        <v>43</v>
      </c>
      <c r="G88" s="3" t="s">
        <v>43</v>
      </c>
      <c r="H88" s="3" t="s">
        <v>43</v>
      </c>
      <c r="I88" s="3" t="s">
        <v>43</v>
      </c>
      <c r="J88" s="3" t="s">
        <v>43</v>
      </c>
      <c r="K88" s="3" t="s">
        <v>43</v>
      </c>
      <c r="L88" s="3" t="s">
        <v>43</v>
      </c>
      <c r="M88" s="3" t="s">
        <v>43</v>
      </c>
      <c r="N88" s="3" t="s">
        <v>43</v>
      </c>
      <c r="O88" s="3" t="s">
        <v>43</v>
      </c>
      <c r="P88" s="3" t="s">
        <v>43</v>
      </c>
      <c r="Q88" s="3" t="s">
        <v>43</v>
      </c>
      <c r="R88" s="3" t="s">
        <v>43</v>
      </c>
      <c r="S88" s="3" t="s">
        <v>43</v>
      </c>
      <c r="T88" s="3" t="s">
        <v>43</v>
      </c>
      <c r="U88" s="3" t="s">
        <v>43</v>
      </c>
      <c r="V88" s="3" t="s">
        <v>43</v>
      </c>
      <c r="W88" s="7">
        <v>20</v>
      </c>
      <c r="X88" s="5">
        <f>W88/20</f>
        <v>1</v>
      </c>
    </row>
    <row r="89" spans="1:24">
      <c r="A89" s="18"/>
      <c r="B89" s="2">
        <v>3</v>
      </c>
      <c r="C89" s="3" t="s">
        <v>43</v>
      </c>
      <c r="D89" s="3" t="s">
        <v>43</v>
      </c>
      <c r="E89" s="3" t="s">
        <v>43</v>
      </c>
      <c r="F89" s="3" t="s">
        <v>43</v>
      </c>
      <c r="G89" s="3" t="s">
        <v>43</v>
      </c>
      <c r="H89" s="3" t="s">
        <v>43</v>
      </c>
      <c r="I89" s="3" t="s">
        <v>43</v>
      </c>
      <c r="J89" s="3" t="s">
        <v>43</v>
      </c>
      <c r="K89" s="3" t="s">
        <v>43</v>
      </c>
      <c r="L89" s="3" t="s">
        <v>43</v>
      </c>
      <c r="M89" s="3" t="s">
        <v>43</v>
      </c>
      <c r="N89" s="3" t="s">
        <v>43</v>
      </c>
      <c r="O89" s="3" t="s">
        <v>43</v>
      </c>
      <c r="P89" s="3" t="s">
        <v>43</v>
      </c>
      <c r="Q89" s="3" t="s">
        <v>43</v>
      </c>
      <c r="R89" s="3" t="s">
        <v>43</v>
      </c>
      <c r="S89" s="3"/>
      <c r="T89" s="3" t="s">
        <v>43</v>
      </c>
      <c r="U89" s="3" t="s">
        <v>43</v>
      </c>
      <c r="V89" s="3" t="s">
        <v>43</v>
      </c>
      <c r="W89" s="7">
        <v>19</v>
      </c>
      <c r="X89" s="5">
        <f>W89/20</f>
        <v>0.95</v>
      </c>
    </row>
    <row r="90" spans="1:24">
      <c r="A90" s="18" t="s">
        <v>42</v>
      </c>
      <c r="B90" s="2">
        <v>1</v>
      </c>
      <c r="C90" s="3" t="s">
        <v>43</v>
      </c>
      <c r="D90" s="3" t="s">
        <v>43</v>
      </c>
      <c r="E90" s="3" t="s">
        <v>43</v>
      </c>
      <c r="F90" s="3" t="s">
        <v>43</v>
      </c>
      <c r="G90" s="3" t="s">
        <v>43</v>
      </c>
      <c r="H90" s="3"/>
      <c r="I90" s="3"/>
      <c r="J90" s="3" t="s">
        <v>43</v>
      </c>
      <c r="K90" s="3" t="s">
        <v>43</v>
      </c>
      <c r="L90" s="3" t="s">
        <v>43</v>
      </c>
      <c r="M90" s="3" t="s">
        <v>43</v>
      </c>
      <c r="N90" s="3" t="s">
        <v>43</v>
      </c>
      <c r="O90" s="3" t="s">
        <v>43</v>
      </c>
      <c r="P90" s="3" t="s">
        <v>43</v>
      </c>
      <c r="Q90" s="3" t="s">
        <v>43</v>
      </c>
      <c r="R90" s="3" t="s">
        <v>43</v>
      </c>
      <c r="S90" s="1"/>
      <c r="T90" s="3" t="s">
        <v>43</v>
      </c>
      <c r="U90" s="3" t="s">
        <v>43</v>
      </c>
      <c r="V90" s="3" t="s">
        <v>43</v>
      </c>
      <c r="W90" s="7">
        <v>17</v>
      </c>
      <c r="X90" s="5">
        <f>W90/W87</f>
        <v>0.89473684210526316</v>
      </c>
    </row>
    <row r="91" spans="1:24">
      <c r="A91" s="18"/>
      <c r="B91" s="2">
        <v>2</v>
      </c>
      <c r="C91" s="3" t="s">
        <v>43</v>
      </c>
      <c r="D91" s="3" t="s">
        <v>43</v>
      </c>
      <c r="E91" s="3"/>
      <c r="F91" s="3" t="s">
        <v>43</v>
      </c>
      <c r="G91" s="3"/>
      <c r="H91" s="3"/>
      <c r="I91" s="3"/>
      <c r="J91" s="3" t="s">
        <v>43</v>
      </c>
      <c r="K91" s="3" t="s">
        <v>43</v>
      </c>
      <c r="L91" s="3" t="s">
        <v>43</v>
      </c>
      <c r="M91" s="3" t="s">
        <v>43</v>
      </c>
      <c r="N91" s="3" t="s">
        <v>43</v>
      </c>
      <c r="O91" s="3" t="s">
        <v>43</v>
      </c>
      <c r="P91" s="3"/>
      <c r="Q91" s="3" t="s">
        <v>43</v>
      </c>
      <c r="R91" s="3" t="s">
        <v>43</v>
      </c>
      <c r="S91" s="1"/>
      <c r="T91" s="3" t="s">
        <v>43</v>
      </c>
      <c r="U91" s="3" t="s">
        <v>43</v>
      </c>
      <c r="V91" s="3"/>
      <c r="W91" s="7">
        <v>13</v>
      </c>
      <c r="X91" s="5">
        <f t="shared" ref="X91:X92" si="7">W91/W88</f>
        <v>0.65</v>
      </c>
    </row>
    <row r="92" spans="1:24">
      <c r="A92" s="18"/>
      <c r="B92" s="2">
        <v>3</v>
      </c>
      <c r="C92" s="3" t="s">
        <v>43</v>
      </c>
      <c r="D92" s="3" t="s">
        <v>43</v>
      </c>
      <c r="E92" s="3"/>
      <c r="F92" s="3" t="s">
        <v>43</v>
      </c>
      <c r="G92" s="3"/>
      <c r="H92" s="3"/>
      <c r="I92" s="3"/>
      <c r="J92" s="3" t="s">
        <v>43</v>
      </c>
      <c r="K92" s="3" t="s">
        <v>43</v>
      </c>
      <c r="L92" s="3" t="s">
        <v>43</v>
      </c>
      <c r="M92" s="3" t="s">
        <v>43</v>
      </c>
      <c r="N92" s="3"/>
      <c r="O92" s="3"/>
      <c r="P92" s="3"/>
      <c r="Q92" s="3" t="s">
        <v>43</v>
      </c>
      <c r="R92" s="3" t="s">
        <v>43</v>
      </c>
      <c r="S92" s="1"/>
      <c r="T92" s="3" t="s">
        <v>43</v>
      </c>
      <c r="U92" s="3" t="s">
        <v>43</v>
      </c>
      <c r="V92" s="3"/>
      <c r="W92" s="7">
        <v>11</v>
      </c>
      <c r="X92" s="5">
        <f t="shared" si="7"/>
        <v>0.57894736842105265</v>
      </c>
    </row>
    <row r="93" spans="1:24">
      <c r="A93" t="s">
        <v>46</v>
      </c>
      <c r="D93" s="5">
        <v>0.95</v>
      </c>
      <c r="R93" s="4"/>
    </row>
  </sheetData>
  <mergeCells count="12">
    <mergeCell ref="A90:A92"/>
    <mergeCell ref="A39:A41"/>
    <mergeCell ref="A42:A44"/>
    <mergeCell ref="A55:A57"/>
    <mergeCell ref="A58:A60"/>
    <mergeCell ref="A71:A73"/>
    <mergeCell ref="A74:A76"/>
    <mergeCell ref="A23:A25"/>
    <mergeCell ref="A26:A28"/>
    <mergeCell ref="A7:A9"/>
    <mergeCell ref="A10:A12"/>
    <mergeCell ref="A87:A8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39"/>
  <sheetViews>
    <sheetView tabSelected="1" topLeftCell="A85" workbookViewId="0">
      <selection activeCell="Y96" sqref="Y96"/>
    </sheetView>
  </sheetViews>
  <sheetFormatPr defaultRowHeight="13.5"/>
  <cols>
    <col min="1" max="1" width="8.875" customWidth="1"/>
    <col min="2" max="2" width="9.625" style="10" customWidth="1"/>
    <col min="3" max="4" width="2.75" customWidth="1"/>
    <col min="5" max="5" width="2.875" customWidth="1"/>
    <col min="6" max="7" width="3" customWidth="1"/>
    <col min="8" max="8" width="3.25" customWidth="1"/>
    <col min="9" max="9" width="2.875" customWidth="1"/>
    <col min="10" max="11" width="3.125" customWidth="1"/>
    <col min="12" max="12" width="3.5" customWidth="1"/>
    <col min="13" max="13" width="3.625" customWidth="1"/>
    <col min="14" max="15" width="3.25" customWidth="1"/>
    <col min="16" max="16" width="3" customWidth="1"/>
    <col min="17" max="17" width="2.75" customWidth="1"/>
    <col min="18" max="18" width="3.375" customWidth="1"/>
    <col min="19" max="19" width="3.5" customWidth="1"/>
    <col min="20" max="20" width="2.75" customWidth="1"/>
    <col min="21" max="21" width="3.25" customWidth="1"/>
    <col min="22" max="22" width="3.375" customWidth="1"/>
    <col min="25" max="25" width="9.5" style="5" bestFit="1" customWidth="1"/>
    <col min="29" max="29" width="3.375" customWidth="1"/>
    <col min="30" max="30" width="3.5" bestFit="1" customWidth="1"/>
    <col min="31" max="31" width="2.875" customWidth="1"/>
    <col min="32" max="32" width="2.75" customWidth="1"/>
    <col min="33" max="35" width="3.5" bestFit="1" customWidth="1"/>
    <col min="36" max="36" width="2.875" customWidth="1"/>
    <col min="37" max="39" width="3.5" bestFit="1" customWidth="1"/>
    <col min="40" max="40" width="3" customWidth="1"/>
    <col min="41" max="43" width="3.5" bestFit="1" customWidth="1"/>
    <col min="44" max="44" width="3.125" customWidth="1"/>
    <col min="45" max="45" width="4.5" bestFit="1" customWidth="1"/>
    <col min="46" max="48" width="3.5" bestFit="1" customWidth="1"/>
  </cols>
  <sheetData>
    <row r="1" spans="1:51">
      <c r="A1" t="s">
        <v>77</v>
      </c>
      <c r="B1" s="10" t="s">
        <v>86</v>
      </c>
      <c r="C1" t="s">
        <v>74</v>
      </c>
      <c r="F1" t="s">
        <v>80</v>
      </c>
      <c r="J1" t="s">
        <v>73</v>
      </c>
      <c r="M1" t="s">
        <v>81</v>
      </c>
      <c r="R1" t="s">
        <v>72</v>
      </c>
      <c r="S1" t="s">
        <v>82</v>
      </c>
      <c r="AA1" t="s">
        <v>77</v>
      </c>
      <c r="AB1" s="10" t="s">
        <v>79</v>
      </c>
      <c r="AC1" t="s">
        <v>74</v>
      </c>
      <c r="AF1" t="s">
        <v>80</v>
      </c>
      <c r="AJ1" t="s">
        <v>73</v>
      </c>
      <c r="AM1" t="s">
        <v>81</v>
      </c>
      <c r="AR1" t="s">
        <v>72</v>
      </c>
      <c r="AS1" t="s">
        <v>82</v>
      </c>
      <c r="AY1" s="5"/>
    </row>
    <row r="2" spans="1:51">
      <c r="A2" t="s">
        <v>75</v>
      </c>
      <c r="B2" s="10" t="s">
        <v>88</v>
      </c>
      <c r="C2" t="s">
        <v>78</v>
      </c>
      <c r="E2" t="s">
        <v>84</v>
      </c>
      <c r="J2" t="s">
        <v>71</v>
      </c>
      <c r="M2" t="s">
        <v>89</v>
      </c>
      <c r="R2" t="s">
        <v>76</v>
      </c>
      <c r="U2" s="24" t="s">
        <v>87</v>
      </c>
      <c r="AA2" t="s">
        <v>75</v>
      </c>
      <c r="AB2" s="10" t="s">
        <v>85</v>
      </c>
      <c r="AC2" t="s">
        <v>78</v>
      </c>
      <c r="AE2" t="s">
        <v>84</v>
      </c>
      <c r="AJ2" t="s">
        <v>71</v>
      </c>
      <c r="AN2" t="s">
        <v>83</v>
      </c>
      <c r="AR2" t="s">
        <v>76</v>
      </c>
      <c r="AU2" s="23" t="s">
        <v>102</v>
      </c>
      <c r="AY2" s="5"/>
    </row>
    <row r="3" spans="1:51">
      <c r="A3" s="1" t="s">
        <v>60</v>
      </c>
      <c r="B3" s="12" t="s">
        <v>61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AA3" s="1" t="s">
        <v>60</v>
      </c>
      <c r="AB3" s="8" t="s">
        <v>61</v>
      </c>
      <c r="AC3" s="1">
        <v>1</v>
      </c>
      <c r="AD3" s="1">
        <v>2</v>
      </c>
      <c r="AE3" s="1">
        <v>3</v>
      </c>
      <c r="AF3" s="1">
        <v>4</v>
      </c>
      <c r="AG3" s="1">
        <v>5</v>
      </c>
      <c r="AH3" s="1">
        <v>6</v>
      </c>
      <c r="AI3" s="1">
        <v>7</v>
      </c>
      <c r="AJ3" s="1">
        <v>8</v>
      </c>
      <c r="AK3" s="1">
        <v>9</v>
      </c>
      <c r="AL3" s="1">
        <v>10</v>
      </c>
      <c r="AM3" s="1">
        <v>11</v>
      </c>
      <c r="AN3" s="1">
        <v>12</v>
      </c>
      <c r="AO3" s="1">
        <v>13</v>
      </c>
      <c r="AP3" s="1">
        <v>14</v>
      </c>
      <c r="AQ3" s="1">
        <v>15</v>
      </c>
      <c r="AR3" s="1">
        <v>16</v>
      </c>
      <c r="AS3" s="1">
        <v>17</v>
      </c>
      <c r="AT3" s="1">
        <v>18</v>
      </c>
      <c r="AU3" s="1">
        <v>19</v>
      </c>
      <c r="AV3" s="1">
        <v>20</v>
      </c>
      <c r="AY3" s="5"/>
    </row>
    <row r="4" spans="1:51" ht="27">
      <c r="A4" s="18" t="s">
        <v>67</v>
      </c>
      <c r="B4" s="11" t="s">
        <v>62</v>
      </c>
      <c r="C4" s="13" t="s">
        <v>43</v>
      </c>
      <c r="D4" s="13" t="s">
        <v>43</v>
      </c>
      <c r="E4" s="13" t="s">
        <v>43</v>
      </c>
      <c r="F4" s="13" t="s">
        <v>43</v>
      </c>
      <c r="G4" s="13" t="s">
        <v>43</v>
      </c>
      <c r="H4" s="13" t="s">
        <v>43</v>
      </c>
      <c r="I4" s="13" t="s">
        <v>43</v>
      </c>
      <c r="J4" s="13" t="s">
        <v>43</v>
      </c>
      <c r="K4" s="13" t="s">
        <v>43</v>
      </c>
      <c r="L4" s="13" t="s">
        <v>43</v>
      </c>
      <c r="M4" s="13" t="s">
        <v>43</v>
      </c>
      <c r="N4" s="13" t="s">
        <v>43</v>
      </c>
      <c r="O4" s="13" t="s">
        <v>43</v>
      </c>
      <c r="P4" s="13" t="s">
        <v>43</v>
      </c>
      <c r="Q4" s="13" t="s">
        <v>43</v>
      </c>
      <c r="R4" s="13" t="s">
        <v>43</v>
      </c>
      <c r="S4" s="13" t="s">
        <v>43</v>
      </c>
      <c r="T4" s="13" t="s">
        <v>43</v>
      </c>
      <c r="U4" s="13" t="s">
        <v>43</v>
      </c>
      <c r="V4" s="13" t="s">
        <v>43</v>
      </c>
      <c r="W4" s="19" t="s">
        <v>67</v>
      </c>
      <c r="X4" s="14" t="s">
        <v>62</v>
      </c>
      <c r="Y4" s="15">
        <f>40/40</f>
        <v>1</v>
      </c>
      <c r="AA4" s="18" t="s">
        <v>67</v>
      </c>
      <c r="AB4" s="11" t="s">
        <v>62</v>
      </c>
      <c r="AC4" s="13" t="s">
        <v>43</v>
      </c>
      <c r="AD4" s="13" t="s">
        <v>43</v>
      </c>
      <c r="AE4" s="13" t="s">
        <v>43</v>
      </c>
      <c r="AF4" s="13" t="s">
        <v>43</v>
      </c>
      <c r="AG4" s="13" t="s">
        <v>43</v>
      </c>
      <c r="AH4" s="13" t="s">
        <v>43</v>
      </c>
      <c r="AI4" s="13" t="s">
        <v>43</v>
      </c>
      <c r="AJ4" s="13" t="s">
        <v>43</v>
      </c>
      <c r="AK4" s="13"/>
      <c r="AL4" s="13" t="s">
        <v>43</v>
      </c>
      <c r="AM4" s="13" t="s">
        <v>43</v>
      </c>
      <c r="AN4" s="13" t="s">
        <v>43</v>
      </c>
      <c r="AO4" s="13" t="s">
        <v>43</v>
      </c>
      <c r="AP4" s="13" t="s">
        <v>43</v>
      </c>
      <c r="AQ4" s="13" t="s">
        <v>43</v>
      </c>
      <c r="AR4" s="13" t="s">
        <v>43</v>
      </c>
      <c r="AS4" s="13" t="s">
        <v>43</v>
      </c>
      <c r="AT4" s="13" t="s">
        <v>43</v>
      </c>
      <c r="AU4" s="13" t="s">
        <v>43</v>
      </c>
      <c r="AV4" s="13" t="s">
        <v>43</v>
      </c>
      <c r="AW4" s="19" t="s">
        <v>67</v>
      </c>
      <c r="AX4" s="14" t="s">
        <v>62</v>
      </c>
      <c r="AY4" s="15">
        <f>38/40</f>
        <v>0.95</v>
      </c>
    </row>
    <row r="5" spans="1:51">
      <c r="A5" s="18"/>
      <c r="B5" s="12" t="s">
        <v>8</v>
      </c>
      <c r="C5" s="13" t="s">
        <v>43</v>
      </c>
      <c r="D5" s="13" t="s">
        <v>43</v>
      </c>
      <c r="E5" s="13"/>
      <c r="F5" s="13" t="s">
        <v>43</v>
      </c>
      <c r="G5" s="13" t="s">
        <v>43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9"/>
      <c r="X5" s="16" t="s">
        <v>8</v>
      </c>
      <c r="Y5" s="15">
        <f>9/10</f>
        <v>0.9</v>
      </c>
      <c r="AA5" s="18"/>
      <c r="AB5" s="8" t="s">
        <v>63</v>
      </c>
      <c r="AC5" s="13"/>
      <c r="AD5" s="13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9"/>
      <c r="AX5" s="16" t="s">
        <v>8</v>
      </c>
      <c r="AY5" s="15">
        <f>0/10</f>
        <v>0</v>
      </c>
    </row>
    <row r="6" spans="1:51">
      <c r="A6" s="18"/>
      <c r="B6" s="12" t="s">
        <v>9</v>
      </c>
      <c r="C6" s="1"/>
      <c r="D6" s="1"/>
      <c r="E6" s="1"/>
      <c r="F6" s="1"/>
      <c r="G6" s="1"/>
      <c r="H6" s="1"/>
      <c r="I6" s="1"/>
      <c r="J6" s="1"/>
      <c r="K6" s="1"/>
      <c r="L6" s="13" t="s">
        <v>43</v>
      </c>
      <c r="M6" s="1"/>
      <c r="N6" s="1"/>
      <c r="O6" s="1"/>
      <c r="P6" s="1"/>
      <c r="Q6" s="1"/>
      <c r="R6" s="1"/>
      <c r="S6" s="1"/>
      <c r="T6" s="1"/>
      <c r="U6" s="1"/>
      <c r="V6" s="1"/>
      <c r="W6" s="19"/>
      <c r="X6" s="16" t="s">
        <v>9</v>
      </c>
      <c r="Y6" s="15">
        <f>1/10</f>
        <v>0.1</v>
      </c>
      <c r="AA6" s="18"/>
      <c r="AB6" s="8" t="s">
        <v>64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9"/>
      <c r="AX6" s="16" t="s">
        <v>9</v>
      </c>
      <c r="AY6" s="15">
        <f>0/10</f>
        <v>0</v>
      </c>
    </row>
    <row r="7" spans="1:51">
      <c r="A7" s="18"/>
      <c r="B7" s="12" t="s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M7" s="13" t="s">
        <v>43</v>
      </c>
      <c r="N7" s="13" t="s">
        <v>43</v>
      </c>
      <c r="O7" s="13" t="s">
        <v>43</v>
      </c>
      <c r="P7" s="13" t="s">
        <v>43</v>
      </c>
      <c r="Q7" s="13" t="s">
        <v>43</v>
      </c>
      <c r="R7" s="1"/>
      <c r="S7" s="1"/>
      <c r="T7" s="1"/>
      <c r="U7" s="1"/>
      <c r="V7" s="1"/>
      <c r="W7" s="19"/>
      <c r="X7" s="16" t="s">
        <v>12</v>
      </c>
      <c r="Y7" s="15">
        <f>8/10</f>
        <v>0.8</v>
      </c>
      <c r="AA7" s="18"/>
      <c r="AB7" s="8" t="s">
        <v>65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3" t="s">
        <v>43</v>
      </c>
      <c r="AN7" s="13"/>
      <c r="AO7" s="13" t="s">
        <v>43</v>
      </c>
      <c r="AP7" s="13"/>
      <c r="AQ7" s="1"/>
      <c r="AR7" s="1"/>
      <c r="AS7" s="1"/>
      <c r="AT7" s="1"/>
      <c r="AU7" s="1"/>
      <c r="AV7" s="1"/>
      <c r="AW7" s="19"/>
      <c r="AX7" s="16" t="s">
        <v>12</v>
      </c>
      <c r="AY7" s="15">
        <f>5/10</f>
        <v>0.5</v>
      </c>
    </row>
    <row r="8" spans="1:51">
      <c r="A8" s="18"/>
      <c r="B8" s="12" t="s">
        <v>15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3" t="s">
        <v>43</v>
      </c>
      <c r="S8" s="13" t="s">
        <v>43</v>
      </c>
      <c r="T8" s="13" t="s">
        <v>43</v>
      </c>
      <c r="U8" s="13" t="s">
        <v>43</v>
      </c>
      <c r="V8" s="13" t="s">
        <v>43</v>
      </c>
      <c r="W8" s="19"/>
      <c r="X8" s="16" t="s">
        <v>15</v>
      </c>
      <c r="Y8" s="15">
        <f>10/10</f>
        <v>1</v>
      </c>
      <c r="AA8" s="18"/>
      <c r="AB8" s="8" t="s">
        <v>66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3"/>
      <c r="AS8" s="13"/>
      <c r="AT8" s="13"/>
      <c r="AU8" s="13"/>
      <c r="AV8" s="13"/>
      <c r="AW8" s="19"/>
      <c r="AX8" s="16" t="s">
        <v>15</v>
      </c>
      <c r="AY8" s="15">
        <f>4/10</f>
        <v>0.4</v>
      </c>
    </row>
    <row r="9" spans="1:51" ht="27">
      <c r="A9" s="18" t="s">
        <v>68</v>
      </c>
      <c r="B9" s="11" t="s">
        <v>62</v>
      </c>
      <c r="C9" s="13" t="s">
        <v>43</v>
      </c>
      <c r="D9" s="13" t="s">
        <v>43</v>
      </c>
      <c r="E9" s="13" t="s">
        <v>43</v>
      </c>
      <c r="F9" s="13" t="s">
        <v>43</v>
      </c>
      <c r="G9" s="13" t="s">
        <v>43</v>
      </c>
      <c r="H9" s="13" t="s">
        <v>43</v>
      </c>
      <c r="I9" s="13" t="s">
        <v>43</v>
      </c>
      <c r="J9" s="13" t="s">
        <v>43</v>
      </c>
      <c r="K9" s="13" t="s">
        <v>43</v>
      </c>
      <c r="L9" s="13" t="s">
        <v>43</v>
      </c>
      <c r="M9" s="13" t="s">
        <v>43</v>
      </c>
      <c r="N9" s="13" t="s">
        <v>43</v>
      </c>
      <c r="O9" s="13" t="s">
        <v>43</v>
      </c>
      <c r="P9" s="13" t="s">
        <v>43</v>
      </c>
      <c r="Q9" s="13" t="s">
        <v>43</v>
      </c>
      <c r="R9" s="13" t="s">
        <v>43</v>
      </c>
      <c r="S9" s="13" t="s">
        <v>43</v>
      </c>
      <c r="T9" s="13" t="s">
        <v>43</v>
      </c>
      <c r="U9" s="13" t="s">
        <v>43</v>
      </c>
      <c r="V9" s="13" t="s">
        <v>43</v>
      </c>
      <c r="W9" s="19" t="s">
        <v>68</v>
      </c>
      <c r="X9" s="14" t="s">
        <v>62</v>
      </c>
      <c r="Y9" s="15">
        <f>40/40</f>
        <v>1</v>
      </c>
      <c r="AA9" s="18" t="s">
        <v>68</v>
      </c>
      <c r="AB9" s="11" t="s">
        <v>62</v>
      </c>
      <c r="AC9" s="13" t="s">
        <v>43</v>
      </c>
      <c r="AD9" s="13" t="s">
        <v>43</v>
      </c>
      <c r="AE9" s="13" t="s">
        <v>43</v>
      </c>
      <c r="AF9" s="13" t="s">
        <v>43</v>
      </c>
      <c r="AG9" s="13" t="s">
        <v>43</v>
      </c>
      <c r="AH9" s="13" t="s">
        <v>43</v>
      </c>
      <c r="AI9" s="13" t="s">
        <v>43</v>
      </c>
      <c r="AJ9" s="13" t="s">
        <v>43</v>
      </c>
      <c r="AK9" s="13" t="s">
        <v>43</v>
      </c>
      <c r="AL9" s="13" t="s">
        <v>43</v>
      </c>
      <c r="AM9" s="13" t="s">
        <v>43</v>
      </c>
      <c r="AN9" s="13" t="s">
        <v>43</v>
      </c>
      <c r="AO9" s="13"/>
      <c r="AP9" s="13" t="s">
        <v>43</v>
      </c>
      <c r="AQ9" s="13" t="s">
        <v>43</v>
      </c>
      <c r="AR9" s="13" t="s">
        <v>43</v>
      </c>
      <c r="AS9" s="13"/>
      <c r="AT9" s="13" t="s">
        <v>43</v>
      </c>
      <c r="AU9" s="13" t="s">
        <v>43</v>
      </c>
      <c r="AV9" s="13" t="s">
        <v>43</v>
      </c>
      <c r="AW9" s="19" t="s">
        <v>68</v>
      </c>
      <c r="AX9" s="14" t="s">
        <v>62</v>
      </c>
      <c r="AY9" s="15">
        <f>37/40</f>
        <v>0.92500000000000004</v>
      </c>
    </row>
    <row r="10" spans="1:51">
      <c r="A10" s="18"/>
      <c r="B10" s="12" t="s">
        <v>8</v>
      </c>
      <c r="C10" s="13" t="s">
        <v>43</v>
      </c>
      <c r="D10" s="13" t="s">
        <v>98</v>
      </c>
      <c r="E10" s="13" t="s">
        <v>98</v>
      </c>
      <c r="F10" s="1" t="s">
        <v>98</v>
      </c>
      <c r="G10" s="13" t="s">
        <v>43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9"/>
      <c r="X10" s="16" t="s">
        <v>8</v>
      </c>
      <c r="Y10" s="15">
        <f>5/10</f>
        <v>0.5</v>
      </c>
      <c r="AA10" s="18"/>
      <c r="AB10" s="8" t="s">
        <v>63</v>
      </c>
      <c r="AC10" s="13"/>
      <c r="AD10" s="13"/>
      <c r="AE10" s="13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9"/>
      <c r="AX10" s="16" t="s">
        <v>8</v>
      </c>
      <c r="AY10" s="15">
        <f>1/10</f>
        <v>0.1</v>
      </c>
    </row>
    <row r="11" spans="1:51">
      <c r="A11" s="18"/>
      <c r="B11" s="12" t="s">
        <v>9</v>
      </c>
      <c r="C11" s="1"/>
      <c r="D11" s="1"/>
      <c r="E11" s="1"/>
      <c r="F11" s="1"/>
      <c r="G11" s="1"/>
      <c r="H11" s="13" t="s">
        <v>43</v>
      </c>
      <c r="I11" s="13" t="s">
        <v>43</v>
      </c>
      <c r="J11" s="13" t="s">
        <v>43</v>
      </c>
      <c r="K11" s="13" t="s">
        <v>43</v>
      </c>
      <c r="L11" s="13" t="s">
        <v>43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9"/>
      <c r="X11" s="16" t="s">
        <v>9</v>
      </c>
      <c r="Y11" s="15">
        <f>10/10</f>
        <v>1</v>
      </c>
      <c r="AA11" s="18"/>
      <c r="AB11" s="8" t="s">
        <v>64</v>
      </c>
      <c r="AC11" s="1"/>
      <c r="AD11" s="1"/>
      <c r="AE11" s="1"/>
      <c r="AF11" s="1"/>
      <c r="AG11" s="1"/>
      <c r="AH11" s="13" t="s">
        <v>43</v>
      </c>
      <c r="AI11" s="13" t="s">
        <v>43</v>
      </c>
      <c r="AJ11" s="13"/>
      <c r="AK11" s="13" t="s">
        <v>43</v>
      </c>
      <c r="AL11" s="13" t="s">
        <v>43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9"/>
      <c r="AX11" s="16" t="s">
        <v>9</v>
      </c>
      <c r="AY11" s="15">
        <f>6/10</f>
        <v>0.6</v>
      </c>
    </row>
    <row r="12" spans="1:51">
      <c r="A12" s="18"/>
      <c r="B12" s="12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3" t="s">
        <v>43</v>
      </c>
      <c r="N12" s="13" t="s">
        <v>43</v>
      </c>
      <c r="O12" s="13" t="s">
        <v>43</v>
      </c>
      <c r="P12" s="13" t="s">
        <v>43</v>
      </c>
      <c r="Q12" s="13" t="s">
        <v>43</v>
      </c>
      <c r="R12" s="1"/>
      <c r="S12" s="1"/>
      <c r="T12" s="1"/>
      <c r="U12" s="1"/>
      <c r="V12" s="1"/>
      <c r="W12" s="19"/>
      <c r="X12" s="16" t="s">
        <v>12</v>
      </c>
      <c r="Y12" s="15">
        <f>10/10</f>
        <v>1</v>
      </c>
      <c r="AA12" s="18"/>
      <c r="AB12" s="8" t="s">
        <v>65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3" t="s">
        <v>43</v>
      </c>
      <c r="AN12" s="13" t="s">
        <v>43</v>
      </c>
      <c r="AO12" s="13" t="s">
        <v>43</v>
      </c>
      <c r="AP12" s="13" t="s">
        <v>43</v>
      </c>
      <c r="AQ12" s="13" t="s">
        <v>43</v>
      </c>
      <c r="AR12" s="1"/>
      <c r="AS12" s="1"/>
      <c r="AT12" s="1"/>
      <c r="AU12" s="1"/>
      <c r="AV12" s="1"/>
      <c r="AW12" s="19"/>
      <c r="AX12" s="16" t="s">
        <v>12</v>
      </c>
      <c r="AY12" s="15">
        <f>10/10</f>
        <v>1</v>
      </c>
    </row>
    <row r="13" spans="1:51">
      <c r="A13" s="18"/>
      <c r="B13" s="12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3" t="s">
        <v>43</v>
      </c>
      <c r="S13" s="13" t="s">
        <v>43</v>
      </c>
      <c r="T13" s="13"/>
      <c r="U13" s="13" t="s">
        <v>43</v>
      </c>
      <c r="V13" s="13"/>
      <c r="W13" s="19"/>
      <c r="X13" s="16" t="s">
        <v>15</v>
      </c>
      <c r="Y13" s="15">
        <f>8/10</f>
        <v>0.8</v>
      </c>
      <c r="AA13" s="18"/>
      <c r="AB13" s="8" t="s">
        <v>66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3"/>
      <c r="AS13" s="13" t="s">
        <v>43</v>
      </c>
      <c r="AT13" s="13" t="s">
        <v>43</v>
      </c>
      <c r="AU13" s="13"/>
      <c r="AV13" s="1"/>
      <c r="AW13" s="19"/>
      <c r="AX13" s="16" t="s">
        <v>15</v>
      </c>
      <c r="AY13" s="15">
        <f>7/10</f>
        <v>0.7</v>
      </c>
    </row>
    <row r="14" spans="1:51" ht="27">
      <c r="A14" s="18" t="s">
        <v>69</v>
      </c>
      <c r="B14" s="11" t="s">
        <v>62</v>
      </c>
      <c r="C14" s="13" t="s">
        <v>43</v>
      </c>
      <c r="D14" s="13" t="s">
        <v>43</v>
      </c>
      <c r="E14" s="13" t="s">
        <v>43</v>
      </c>
      <c r="F14" s="13" t="s">
        <v>43</v>
      </c>
      <c r="G14" s="13" t="s">
        <v>43</v>
      </c>
      <c r="H14" s="13" t="s">
        <v>43</v>
      </c>
      <c r="I14" s="13" t="s">
        <v>43</v>
      </c>
      <c r="J14" s="13" t="s">
        <v>43</v>
      </c>
      <c r="K14" s="13" t="s">
        <v>43</v>
      </c>
      <c r="L14" s="13" t="s">
        <v>43</v>
      </c>
      <c r="M14" s="13" t="s">
        <v>43</v>
      </c>
      <c r="N14" s="13" t="s">
        <v>43</v>
      </c>
      <c r="O14" s="13" t="s">
        <v>43</v>
      </c>
      <c r="P14" s="13" t="s">
        <v>43</v>
      </c>
      <c r="Q14" s="13" t="s">
        <v>43</v>
      </c>
      <c r="R14" s="13" t="s">
        <v>43</v>
      </c>
      <c r="S14" s="13" t="s">
        <v>43</v>
      </c>
      <c r="T14" s="13" t="s">
        <v>43</v>
      </c>
      <c r="U14" s="13" t="s">
        <v>43</v>
      </c>
      <c r="V14" s="13" t="s">
        <v>43</v>
      </c>
      <c r="W14" s="19" t="s">
        <v>69</v>
      </c>
      <c r="X14" s="14" t="s">
        <v>62</v>
      </c>
      <c r="Y14" s="15">
        <f>40/40</f>
        <v>1</v>
      </c>
      <c r="AA14" s="18" t="s">
        <v>69</v>
      </c>
      <c r="AB14" s="11" t="s">
        <v>62</v>
      </c>
      <c r="AC14" s="13" t="s">
        <v>43</v>
      </c>
      <c r="AD14" s="13" t="s">
        <v>43</v>
      </c>
      <c r="AE14" s="13" t="s">
        <v>43</v>
      </c>
      <c r="AF14" s="13" t="s">
        <v>43</v>
      </c>
      <c r="AG14" s="13" t="s">
        <v>43</v>
      </c>
      <c r="AH14" s="13" t="s">
        <v>43</v>
      </c>
      <c r="AI14" s="13" t="s">
        <v>43</v>
      </c>
      <c r="AJ14" s="13" t="s">
        <v>43</v>
      </c>
      <c r="AK14" s="13" t="s">
        <v>43</v>
      </c>
      <c r="AL14" s="13" t="s">
        <v>43</v>
      </c>
      <c r="AM14" s="13"/>
      <c r="AN14" s="13" t="s">
        <v>43</v>
      </c>
      <c r="AO14" s="13" t="s">
        <v>43</v>
      </c>
      <c r="AP14" s="13" t="s">
        <v>43</v>
      </c>
      <c r="AQ14" s="13" t="s">
        <v>43</v>
      </c>
      <c r="AR14" s="13" t="s">
        <v>43</v>
      </c>
      <c r="AS14" s="13"/>
      <c r="AT14" s="13" t="s">
        <v>43</v>
      </c>
      <c r="AU14" s="13" t="s">
        <v>43</v>
      </c>
      <c r="AV14" s="13" t="s">
        <v>43</v>
      </c>
      <c r="AW14" s="19" t="s">
        <v>69</v>
      </c>
      <c r="AX14" s="14" t="s">
        <v>62</v>
      </c>
      <c r="AY14" s="15">
        <f>37/40</f>
        <v>0.92500000000000004</v>
      </c>
    </row>
    <row r="15" spans="1:51">
      <c r="A15" s="18"/>
      <c r="B15" s="12" t="s">
        <v>8</v>
      </c>
      <c r="C15" s="13" t="s">
        <v>43</v>
      </c>
      <c r="D15" s="1" t="s">
        <v>98</v>
      </c>
      <c r="E15" s="1" t="s">
        <v>98</v>
      </c>
      <c r="F15" s="1" t="s">
        <v>98</v>
      </c>
      <c r="G15" s="1" t="s">
        <v>97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9"/>
      <c r="X15" s="16" t="s">
        <v>8</v>
      </c>
      <c r="Y15" s="15">
        <f>4/10</f>
        <v>0.4</v>
      </c>
      <c r="AA15" s="18"/>
      <c r="AB15" s="8" t="s">
        <v>63</v>
      </c>
      <c r="AC15" s="13" t="s">
        <v>43</v>
      </c>
      <c r="AD15" s="13" t="s">
        <v>43</v>
      </c>
      <c r="AE15" s="13" t="s">
        <v>43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9"/>
      <c r="AX15" s="16" t="s">
        <v>8</v>
      </c>
      <c r="AY15" s="15">
        <f>4/10</f>
        <v>0.4</v>
      </c>
    </row>
    <row r="16" spans="1:51">
      <c r="A16" s="18"/>
      <c r="B16" s="12" t="s">
        <v>9</v>
      </c>
      <c r="C16" s="1"/>
      <c r="D16" s="1"/>
      <c r="E16" s="1"/>
      <c r="F16" s="1"/>
      <c r="G16" s="1"/>
      <c r="H16" s="13" t="s">
        <v>43</v>
      </c>
      <c r="I16" s="13"/>
      <c r="J16" s="13" t="s">
        <v>43</v>
      </c>
      <c r="K16" s="13" t="s">
        <v>43</v>
      </c>
      <c r="L16" s="13" t="s">
        <v>43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9"/>
      <c r="X16" s="16" t="s">
        <v>9</v>
      </c>
      <c r="Y16" s="15">
        <f>8/10</f>
        <v>0.8</v>
      </c>
      <c r="AA16" s="18"/>
      <c r="AB16" s="8" t="s">
        <v>64</v>
      </c>
      <c r="AC16" s="1"/>
      <c r="AD16" s="1"/>
      <c r="AE16" s="1"/>
      <c r="AF16" s="1"/>
      <c r="AG16" s="1"/>
      <c r="AH16" s="13" t="s">
        <v>43</v>
      </c>
      <c r="AI16" s="13" t="s">
        <v>43</v>
      </c>
      <c r="AJ16" s="13" t="s">
        <v>43</v>
      </c>
      <c r="AK16" s="13"/>
      <c r="AL16" s="13" t="s">
        <v>43</v>
      </c>
      <c r="AM16" s="13"/>
      <c r="AN16" s="1"/>
      <c r="AO16" s="1"/>
      <c r="AP16" s="1"/>
      <c r="AQ16" s="1"/>
      <c r="AR16" s="1"/>
      <c r="AS16" s="1"/>
      <c r="AT16" s="1"/>
      <c r="AU16" s="1"/>
      <c r="AV16" s="1"/>
      <c r="AW16" s="19"/>
      <c r="AX16" s="16" t="s">
        <v>9</v>
      </c>
      <c r="AY16" s="15">
        <f>9/10</f>
        <v>0.9</v>
      </c>
    </row>
    <row r="17" spans="1:51">
      <c r="A17" s="18"/>
      <c r="B17" s="12" t="s"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3" t="s">
        <v>43</v>
      </c>
      <c r="N17" s="13" t="s">
        <v>43</v>
      </c>
      <c r="O17" s="13" t="s">
        <v>43</v>
      </c>
      <c r="P17" s="13" t="s">
        <v>43</v>
      </c>
      <c r="Q17" s="13" t="s">
        <v>43</v>
      </c>
      <c r="R17" s="1"/>
      <c r="S17" s="1"/>
      <c r="T17" s="1"/>
      <c r="U17" s="1"/>
      <c r="V17" s="1"/>
      <c r="W17" s="19"/>
      <c r="X17" s="16" t="s">
        <v>12</v>
      </c>
      <c r="Y17" s="15">
        <f>9/10</f>
        <v>0.9</v>
      </c>
      <c r="AA17" s="18"/>
      <c r="AB17" s="8" t="s">
        <v>65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3" t="s">
        <v>43</v>
      </c>
      <c r="AO17" s="13" t="s">
        <v>43</v>
      </c>
      <c r="AP17" s="13" t="s">
        <v>43</v>
      </c>
      <c r="AQ17" s="13" t="s">
        <v>43</v>
      </c>
      <c r="AR17" s="1"/>
      <c r="AS17" s="1"/>
      <c r="AT17" s="1"/>
      <c r="AU17" s="1"/>
      <c r="AV17" s="1"/>
      <c r="AW17" s="19"/>
      <c r="AX17" s="16" t="s">
        <v>12</v>
      </c>
      <c r="AY17" s="15">
        <f>9/10</f>
        <v>0.9</v>
      </c>
    </row>
    <row r="18" spans="1:51">
      <c r="A18" s="18"/>
      <c r="B18" s="12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3" t="s">
        <v>43</v>
      </c>
      <c r="S18" s="13" t="s">
        <v>43</v>
      </c>
      <c r="T18" s="13" t="s">
        <v>43</v>
      </c>
      <c r="U18" s="13" t="s">
        <v>43</v>
      </c>
      <c r="V18" s="13" t="s">
        <v>43</v>
      </c>
      <c r="W18" s="19"/>
      <c r="X18" s="16" t="s">
        <v>15</v>
      </c>
      <c r="Y18" s="15">
        <f>10/10</f>
        <v>1</v>
      </c>
      <c r="AA18" s="18"/>
      <c r="AB18" s="8" t="s">
        <v>66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3" t="s">
        <v>43</v>
      </c>
      <c r="AS18" s="13" t="s">
        <v>43</v>
      </c>
      <c r="AT18" s="13" t="s">
        <v>43</v>
      </c>
      <c r="AU18" s="13"/>
      <c r="AV18" s="13" t="s">
        <v>43</v>
      </c>
      <c r="AW18" s="19"/>
      <c r="AX18" s="16" t="s">
        <v>15</v>
      </c>
      <c r="AY18" s="15">
        <f>7/10</f>
        <v>0.7</v>
      </c>
    </row>
    <row r="19" spans="1:51">
      <c r="A19" s="1" t="s">
        <v>60</v>
      </c>
      <c r="B19" s="12" t="s">
        <v>61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  <c r="L19" s="1">
        <v>10</v>
      </c>
      <c r="M19" s="1">
        <v>11</v>
      </c>
      <c r="N19" s="1">
        <v>12</v>
      </c>
      <c r="O19" s="1">
        <v>13</v>
      </c>
      <c r="P19" s="1">
        <v>14</v>
      </c>
      <c r="Q19" s="1">
        <v>15</v>
      </c>
      <c r="R19" s="1">
        <v>16</v>
      </c>
      <c r="S19" s="1">
        <v>17</v>
      </c>
      <c r="T19" s="1">
        <v>18</v>
      </c>
      <c r="U19" s="1">
        <v>19</v>
      </c>
      <c r="V19" s="1">
        <v>20</v>
      </c>
      <c r="AA19" s="1" t="s">
        <v>60</v>
      </c>
      <c r="AB19" s="9" t="s">
        <v>61</v>
      </c>
      <c r="AC19" s="1">
        <v>1</v>
      </c>
      <c r="AD19" s="1">
        <v>2</v>
      </c>
      <c r="AE19" s="1">
        <v>3</v>
      </c>
      <c r="AF19" s="1">
        <v>4</v>
      </c>
      <c r="AG19" s="1">
        <v>5</v>
      </c>
      <c r="AH19" s="1">
        <v>6</v>
      </c>
      <c r="AI19" s="1">
        <v>7</v>
      </c>
      <c r="AJ19" s="1">
        <v>8</v>
      </c>
      <c r="AK19" s="1">
        <v>9</v>
      </c>
      <c r="AL19" s="1">
        <v>10</v>
      </c>
      <c r="AM19" s="1">
        <v>11</v>
      </c>
      <c r="AN19" s="1">
        <v>12</v>
      </c>
      <c r="AO19" s="1">
        <v>13</v>
      </c>
      <c r="AP19" s="1">
        <v>14</v>
      </c>
      <c r="AQ19" s="1">
        <v>15</v>
      </c>
      <c r="AR19" s="1">
        <v>16</v>
      </c>
      <c r="AS19" s="1">
        <v>17</v>
      </c>
      <c r="AT19" s="1">
        <v>18</v>
      </c>
      <c r="AU19" s="1">
        <v>19</v>
      </c>
      <c r="AV19" s="1">
        <v>20</v>
      </c>
      <c r="AY19" s="5"/>
    </row>
    <row r="20" spans="1:51" ht="27">
      <c r="A20" s="18" t="s">
        <v>67</v>
      </c>
      <c r="B20" s="11" t="s">
        <v>62</v>
      </c>
      <c r="C20" s="13" t="s">
        <v>43</v>
      </c>
      <c r="D20" s="13" t="s">
        <v>43</v>
      </c>
      <c r="E20" s="13" t="s">
        <v>43</v>
      </c>
      <c r="F20" s="13" t="s">
        <v>43</v>
      </c>
      <c r="G20" s="13" t="s">
        <v>43</v>
      </c>
      <c r="H20" s="13" t="s">
        <v>43</v>
      </c>
      <c r="I20" s="13" t="s">
        <v>43</v>
      </c>
      <c r="J20" s="13" t="s">
        <v>43</v>
      </c>
      <c r="K20" s="13" t="s">
        <v>43</v>
      </c>
      <c r="L20" s="13" t="s">
        <v>43</v>
      </c>
      <c r="M20" s="13" t="s">
        <v>43</v>
      </c>
      <c r="N20" s="13" t="s">
        <v>43</v>
      </c>
      <c r="O20" s="13" t="s">
        <v>43</v>
      </c>
      <c r="P20" s="13" t="s">
        <v>43</v>
      </c>
      <c r="Q20" s="13" t="s">
        <v>43</v>
      </c>
      <c r="R20" s="13" t="s">
        <v>43</v>
      </c>
      <c r="S20" s="13" t="s">
        <v>43</v>
      </c>
      <c r="T20" s="13" t="s">
        <v>43</v>
      </c>
      <c r="U20" s="13" t="s">
        <v>43</v>
      </c>
      <c r="V20" s="13" t="s">
        <v>43</v>
      </c>
      <c r="AA20" s="18" t="s">
        <v>67</v>
      </c>
      <c r="AB20" s="11" t="s">
        <v>62</v>
      </c>
      <c r="AC20" s="13" t="s">
        <v>43</v>
      </c>
      <c r="AD20" s="13" t="s">
        <v>43</v>
      </c>
      <c r="AE20" s="13" t="s">
        <v>43</v>
      </c>
      <c r="AF20" s="13" t="s">
        <v>43</v>
      </c>
      <c r="AG20" s="13" t="s">
        <v>43</v>
      </c>
      <c r="AH20" s="13" t="s">
        <v>43</v>
      </c>
      <c r="AI20" s="13" t="s">
        <v>43</v>
      </c>
      <c r="AJ20" s="13" t="s">
        <v>43</v>
      </c>
      <c r="AK20" s="13"/>
      <c r="AL20" s="13" t="s">
        <v>43</v>
      </c>
      <c r="AM20" s="13" t="s">
        <v>43</v>
      </c>
      <c r="AN20" s="13" t="s">
        <v>43</v>
      </c>
      <c r="AO20" s="13" t="s">
        <v>43</v>
      </c>
      <c r="AP20" s="13" t="s">
        <v>43</v>
      </c>
      <c r="AQ20" s="13" t="s">
        <v>43</v>
      </c>
      <c r="AR20" s="13" t="s">
        <v>43</v>
      </c>
      <c r="AS20" s="13" t="s">
        <v>43</v>
      </c>
      <c r="AT20" s="13" t="s">
        <v>43</v>
      </c>
      <c r="AU20" s="13" t="s">
        <v>43</v>
      </c>
      <c r="AV20" s="13" t="s">
        <v>43</v>
      </c>
      <c r="AY20" s="5"/>
    </row>
    <row r="21" spans="1:51">
      <c r="A21" s="18"/>
      <c r="B21" s="12" t="s">
        <v>8</v>
      </c>
      <c r="C21" s="13" t="s">
        <v>43</v>
      </c>
      <c r="D21" s="13" t="s">
        <v>43</v>
      </c>
      <c r="E21" s="13" t="s">
        <v>43</v>
      </c>
      <c r="F21" s="13" t="s">
        <v>43</v>
      </c>
      <c r="G21" s="13" t="s">
        <v>43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AA21" s="18"/>
      <c r="AB21" s="9" t="s">
        <v>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Y21" s="5"/>
    </row>
    <row r="22" spans="1:51">
      <c r="A22" s="18"/>
      <c r="B22" s="12" t="s">
        <v>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AA22" s="18"/>
      <c r="AB22" s="9" t="s">
        <v>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Y22" s="5"/>
    </row>
    <row r="23" spans="1:51">
      <c r="A23" s="18"/>
      <c r="B23" s="12" t="s">
        <v>12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3" t="s">
        <v>43</v>
      </c>
      <c r="O23" s="13" t="s">
        <v>43</v>
      </c>
      <c r="P23" s="13" t="s">
        <v>43</v>
      </c>
      <c r="Q23" s="1"/>
      <c r="R23" s="1"/>
      <c r="S23" s="1"/>
      <c r="T23" s="1"/>
      <c r="U23" s="1"/>
      <c r="V23" s="1"/>
      <c r="AA23" s="18"/>
      <c r="AB23" s="9" t="s">
        <v>12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3" t="s">
        <v>43</v>
      </c>
      <c r="AP23" s="13" t="s">
        <v>43</v>
      </c>
      <c r="AQ23" s="13" t="s">
        <v>43</v>
      </c>
      <c r="AR23" s="1"/>
      <c r="AS23" s="1"/>
      <c r="AT23" s="1"/>
      <c r="AU23" s="1"/>
      <c r="AV23" s="1"/>
      <c r="AY23" s="5"/>
    </row>
    <row r="24" spans="1:51">
      <c r="A24" s="18"/>
      <c r="B24" s="12" t="s">
        <v>15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3" t="s">
        <v>43</v>
      </c>
      <c r="S24" s="13" t="s">
        <v>43</v>
      </c>
      <c r="T24" s="13" t="s">
        <v>43</v>
      </c>
      <c r="U24" s="13" t="s">
        <v>43</v>
      </c>
      <c r="V24" s="13" t="s">
        <v>43</v>
      </c>
      <c r="AA24" s="18"/>
      <c r="AB24" s="9" t="s">
        <v>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3" t="s">
        <v>43</v>
      </c>
      <c r="AS24" s="13" t="s">
        <v>43</v>
      </c>
      <c r="AT24" s="13"/>
      <c r="AU24" s="13" t="s">
        <v>43</v>
      </c>
      <c r="AV24" s="13" t="s">
        <v>43</v>
      </c>
      <c r="AY24" s="5"/>
    </row>
    <row r="25" spans="1:51" ht="27">
      <c r="A25" s="18" t="s">
        <v>68</v>
      </c>
      <c r="B25" s="11" t="s">
        <v>62</v>
      </c>
      <c r="C25" s="13" t="s">
        <v>43</v>
      </c>
      <c r="D25" s="13" t="s">
        <v>43</v>
      </c>
      <c r="E25" s="13" t="s">
        <v>43</v>
      </c>
      <c r="F25" s="13" t="s">
        <v>43</v>
      </c>
      <c r="G25" s="13" t="s">
        <v>43</v>
      </c>
      <c r="H25" s="13" t="s">
        <v>43</v>
      </c>
      <c r="I25" s="13" t="s">
        <v>43</v>
      </c>
      <c r="J25" s="13" t="s">
        <v>43</v>
      </c>
      <c r="K25" s="13" t="s">
        <v>43</v>
      </c>
      <c r="L25" s="13" t="s">
        <v>43</v>
      </c>
      <c r="M25" s="13" t="s">
        <v>43</v>
      </c>
      <c r="N25" s="13" t="s">
        <v>43</v>
      </c>
      <c r="O25" s="13" t="s">
        <v>43</v>
      </c>
      <c r="P25" s="13" t="s">
        <v>43</v>
      </c>
      <c r="Q25" s="13" t="s">
        <v>43</v>
      </c>
      <c r="R25" s="13" t="s">
        <v>43</v>
      </c>
      <c r="S25" s="13" t="s">
        <v>43</v>
      </c>
      <c r="T25" s="13" t="s">
        <v>43</v>
      </c>
      <c r="U25" s="13" t="s">
        <v>43</v>
      </c>
      <c r="V25" s="13" t="s">
        <v>43</v>
      </c>
      <c r="AA25" s="18" t="s">
        <v>68</v>
      </c>
      <c r="AB25" s="11" t="s">
        <v>62</v>
      </c>
      <c r="AC25" s="13" t="s">
        <v>43</v>
      </c>
      <c r="AD25" s="13" t="s">
        <v>43</v>
      </c>
      <c r="AE25" s="13" t="s">
        <v>43</v>
      </c>
      <c r="AF25" s="13" t="s">
        <v>43</v>
      </c>
      <c r="AG25" s="13" t="s">
        <v>43</v>
      </c>
      <c r="AH25" s="13" t="s">
        <v>43</v>
      </c>
      <c r="AI25" s="13" t="s">
        <v>43</v>
      </c>
      <c r="AJ25" s="13"/>
      <c r="AK25" s="13" t="s">
        <v>43</v>
      </c>
      <c r="AL25" s="13" t="s">
        <v>43</v>
      </c>
      <c r="AM25" s="13" t="s">
        <v>43</v>
      </c>
      <c r="AN25" s="13" t="s">
        <v>43</v>
      </c>
      <c r="AO25" s="13" t="s">
        <v>43</v>
      </c>
      <c r="AP25" s="13" t="s">
        <v>43</v>
      </c>
      <c r="AQ25" s="13" t="s">
        <v>43</v>
      </c>
      <c r="AR25" s="13" t="s">
        <v>43</v>
      </c>
      <c r="AS25" s="13" t="s">
        <v>43</v>
      </c>
      <c r="AT25" s="13" t="s">
        <v>43</v>
      </c>
      <c r="AU25" s="13" t="s">
        <v>43</v>
      </c>
      <c r="AV25" s="13" t="s">
        <v>43</v>
      </c>
      <c r="AY25" s="5"/>
    </row>
    <row r="26" spans="1:51">
      <c r="A26" s="18"/>
      <c r="B26" s="12" t="s">
        <v>8</v>
      </c>
      <c r="C26" s="13" t="s">
        <v>43</v>
      </c>
      <c r="D26" s="1" t="s">
        <v>98</v>
      </c>
      <c r="E26" s="13" t="s">
        <v>43</v>
      </c>
      <c r="F26" s="13" t="s">
        <v>43</v>
      </c>
      <c r="G26" s="1" t="s">
        <v>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AA26" s="18"/>
      <c r="AB26" s="9" t="s">
        <v>8</v>
      </c>
      <c r="AC26" s="1"/>
      <c r="AD26" s="1"/>
      <c r="AE26" s="13" t="s">
        <v>43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Y26" s="5"/>
    </row>
    <row r="27" spans="1:51">
      <c r="A27" s="18"/>
      <c r="B27" s="12" t="s">
        <v>9</v>
      </c>
      <c r="C27" s="1"/>
      <c r="D27" s="1"/>
      <c r="E27" s="1"/>
      <c r="F27" s="1"/>
      <c r="G27" s="1"/>
      <c r="H27" s="13" t="s">
        <v>43</v>
      </c>
      <c r="I27" s="13" t="s">
        <v>43</v>
      </c>
      <c r="J27" s="13" t="s">
        <v>43</v>
      </c>
      <c r="K27" s="13" t="s">
        <v>43</v>
      </c>
      <c r="L27" s="13" t="s">
        <v>43</v>
      </c>
      <c r="M27" s="1"/>
      <c r="N27" s="1"/>
      <c r="O27" s="1"/>
      <c r="P27" s="1"/>
      <c r="Q27" s="1"/>
      <c r="R27" s="1"/>
      <c r="S27" s="1"/>
      <c r="T27" s="1"/>
      <c r="U27" s="1"/>
      <c r="V27" s="1"/>
      <c r="AA27" s="18"/>
      <c r="AB27" s="9" t="s">
        <v>9</v>
      </c>
      <c r="AC27" s="1"/>
      <c r="AD27" s="1"/>
      <c r="AE27" s="1"/>
      <c r="AF27" s="1"/>
      <c r="AG27" s="1"/>
      <c r="AH27" s="13" t="s">
        <v>43</v>
      </c>
      <c r="AI27" s="1"/>
      <c r="AJ27" s="1"/>
      <c r="AK27" s="13" t="s">
        <v>43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5"/>
    </row>
    <row r="28" spans="1:51">
      <c r="A28" s="18"/>
      <c r="B28" s="12" t="s">
        <v>12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3" t="s">
        <v>43</v>
      </c>
      <c r="N28" s="13" t="s">
        <v>43</v>
      </c>
      <c r="O28" s="13" t="s">
        <v>43</v>
      </c>
      <c r="P28" s="13" t="s">
        <v>43</v>
      </c>
      <c r="Q28" s="13" t="s">
        <v>43</v>
      </c>
      <c r="R28" s="1"/>
      <c r="S28" s="1"/>
      <c r="T28" s="1"/>
      <c r="U28" s="1"/>
      <c r="V28" s="1"/>
      <c r="AA28" s="18"/>
      <c r="AB28" s="9" t="s">
        <v>12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3" t="s">
        <v>43</v>
      </c>
      <c r="AN28" s="13" t="s">
        <v>43</v>
      </c>
      <c r="AO28" s="13" t="s">
        <v>43</v>
      </c>
      <c r="AP28" s="13" t="s">
        <v>43</v>
      </c>
      <c r="AQ28" s="13" t="s">
        <v>43</v>
      </c>
      <c r="AR28" s="1"/>
      <c r="AS28" s="1"/>
      <c r="AT28" s="1"/>
      <c r="AU28" s="1"/>
      <c r="AV28" s="1"/>
      <c r="AY28" s="5"/>
    </row>
    <row r="29" spans="1:51">
      <c r="A29" s="18"/>
      <c r="B29" s="12" t="s">
        <v>15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3" t="s">
        <v>43</v>
      </c>
      <c r="S29" s="13" t="s">
        <v>43</v>
      </c>
      <c r="T29" s="13" t="s">
        <v>43</v>
      </c>
      <c r="U29" s="13" t="s">
        <v>43</v>
      </c>
      <c r="V29" s="13" t="s">
        <v>43</v>
      </c>
      <c r="AA29" s="18"/>
      <c r="AB29" s="9" t="s">
        <v>15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3" t="s">
        <v>43</v>
      </c>
      <c r="AS29" s="13" t="s">
        <v>43</v>
      </c>
      <c r="AT29" s="13" t="s">
        <v>43</v>
      </c>
      <c r="AU29" s="13" t="s">
        <v>43</v>
      </c>
      <c r="AV29" s="13" t="s">
        <v>43</v>
      </c>
      <c r="AY29" s="5"/>
    </row>
    <row r="30" spans="1:51" ht="27">
      <c r="A30" s="18" t="s">
        <v>69</v>
      </c>
      <c r="B30" s="11" t="s">
        <v>62</v>
      </c>
      <c r="C30" s="13" t="s">
        <v>43</v>
      </c>
      <c r="D30" s="13" t="s">
        <v>43</v>
      </c>
      <c r="E30" s="13" t="s">
        <v>43</v>
      </c>
      <c r="F30" s="13" t="s">
        <v>43</v>
      </c>
      <c r="G30" s="13" t="s">
        <v>43</v>
      </c>
      <c r="H30" s="13" t="s">
        <v>43</v>
      </c>
      <c r="I30" s="13" t="s">
        <v>43</v>
      </c>
      <c r="J30" s="13" t="s">
        <v>43</v>
      </c>
      <c r="K30" s="13" t="s">
        <v>43</v>
      </c>
      <c r="L30" s="13" t="s">
        <v>43</v>
      </c>
      <c r="M30" s="13" t="s">
        <v>43</v>
      </c>
      <c r="N30" s="13" t="s">
        <v>43</v>
      </c>
      <c r="O30" s="13" t="s">
        <v>43</v>
      </c>
      <c r="P30" s="13" t="s">
        <v>43</v>
      </c>
      <c r="Q30" s="13" t="s">
        <v>43</v>
      </c>
      <c r="R30" s="13" t="s">
        <v>43</v>
      </c>
      <c r="S30" s="13" t="s">
        <v>43</v>
      </c>
      <c r="T30" s="13" t="s">
        <v>43</v>
      </c>
      <c r="U30" s="13" t="s">
        <v>43</v>
      </c>
      <c r="V30" s="13" t="s">
        <v>43</v>
      </c>
      <c r="AA30" s="18" t="s">
        <v>69</v>
      </c>
      <c r="AB30" s="11" t="s">
        <v>62</v>
      </c>
      <c r="AC30" s="13" t="s">
        <v>43</v>
      </c>
      <c r="AD30" s="13" t="s">
        <v>43</v>
      </c>
      <c r="AE30" s="13" t="s">
        <v>43</v>
      </c>
      <c r="AF30" s="13" t="s">
        <v>43</v>
      </c>
      <c r="AG30" s="13" t="s">
        <v>43</v>
      </c>
      <c r="AH30" s="13" t="s">
        <v>43</v>
      </c>
      <c r="AI30" s="13" t="s">
        <v>43</v>
      </c>
      <c r="AJ30" s="13"/>
      <c r="AK30" s="13" t="s">
        <v>43</v>
      </c>
      <c r="AL30" s="13" t="s">
        <v>43</v>
      </c>
      <c r="AM30" s="13" t="s">
        <v>43</v>
      </c>
      <c r="AN30" s="13" t="s">
        <v>43</v>
      </c>
      <c r="AO30" s="13" t="s">
        <v>43</v>
      </c>
      <c r="AP30" s="13" t="s">
        <v>43</v>
      </c>
      <c r="AQ30" s="13" t="s">
        <v>43</v>
      </c>
      <c r="AR30" s="13" t="s">
        <v>43</v>
      </c>
      <c r="AS30" s="13" t="s">
        <v>43</v>
      </c>
      <c r="AT30" s="13" t="s">
        <v>43</v>
      </c>
      <c r="AU30" s="13" t="s">
        <v>43</v>
      </c>
      <c r="AV30" s="13" t="s">
        <v>43</v>
      </c>
      <c r="AY30" s="5"/>
    </row>
    <row r="31" spans="1:51">
      <c r="A31" s="18"/>
      <c r="B31" s="12" t="s">
        <v>8</v>
      </c>
      <c r="C31" s="13" t="s">
        <v>43</v>
      </c>
      <c r="D31" s="1" t="s">
        <v>97</v>
      </c>
      <c r="E31" s="13" t="s">
        <v>43</v>
      </c>
      <c r="F31" s="13" t="s">
        <v>43</v>
      </c>
      <c r="G31" s="1" t="s">
        <v>98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AA31" s="18"/>
      <c r="AB31" s="9" t="s">
        <v>8</v>
      </c>
      <c r="AC31" s="1"/>
      <c r="AD31" s="1"/>
      <c r="AE31" s="1"/>
      <c r="AF31" s="1"/>
      <c r="AG31" s="13" t="s">
        <v>43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Y31" s="5"/>
    </row>
    <row r="32" spans="1:51">
      <c r="A32" s="18"/>
      <c r="B32" s="12" t="s">
        <v>9</v>
      </c>
      <c r="C32" s="1"/>
      <c r="D32" s="1"/>
      <c r="E32" s="1"/>
      <c r="F32" s="1"/>
      <c r="G32" s="1"/>
      <c r="H32" s="13" t="s">
        <v>43</v>
      </c>
      <c r="I32" s="13" t="s">
        <v>43</v>
      </c>
      <c r="J32" s="13" t="s">
        <v>43</v>
      </c>
      <c r="K32" s="13" t="s">
        <v>43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AA32" s="18"/>
      <c r="AB32" s="9" t="s">
        <v>9</v>
      </c>
      <c r="AC32" s="1"/>
      <c r="AD32" s="1"/>
      <c r="AE32" s="1"/>
      <c r="AF32" s="1"/>
      <c r="AG32" s="1"/>
      <c r="AH32" s="13" t="s">
        <v>43</v>
      </c>
      <c r="AI32" s="13" t="s">
        <v>43</v>
      </c>
      <c r="AJ32" s="13" t="s">
        <v>43</v>
      </c>
      <c r="AK32" s="13" t="s">
        <v>43</v>
      </c>
      <c r="AL32" s="13" t="s">
        <v>43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Y32" s="5"/>
    </row>
    <row r="33" spans="1:51">
      <c r="A33" s="18"/>
      <c r="B33" s="12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3" t="s">
        <v>43</v>
      </c>
      <c r="N33" s="13" t="s">
        <v>43</v>
      </c>
      <c r="O33" s="13" t="s">
        <v>43</v>
      </c>
      <c r="P33" s="13" t="s">
        <v>43</v>
      </c>
      <c r="Q33" s="1"/>
      <c r="R33" s="1"/>
      <c r="S33" s="1"/>
      <c r="T33" s="1"/>
      <c r="U33" s="1"/>
      <c r="V33" s="1"/>
      <c r="AA33" s="18"/>
      <c r="AB33" s="9" t="s">
        <v>12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3" t="s">
        <v>43</v>
      </c>
      <c r="AN33" s="13" t="s">
        <v>43</v>
      </c>
      <c r="AO33" s="13" t="s">
        <v>43</v>
      </c>
      <c r="AP33" s="13" t="s">
        <v>43</v>
      </c>
      <c r="AQ33" s="13" t="s">
        <v>43</v>
      </c>
      <c r="AR33" s="1"/>
      <c r="AS33" s="1"/>
      <c r="AT33" s="1"/>
      <c r="AU33" s="1"/>
      <c r="AV33" s="1"/>
      <c r="AY33" s="5"/>
    </row>
    <row r="34" spans="1:51">
      <c r="A34" s="18"/>
      <c r="B34" s="12" t="s">
        <v>15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3" t="s">
        <v>43</v>
      </c>
      <c r="S34" s="13" t="s">
        <v>43</v>
      </c>
      <c r="T34" s="13" t="s">
        <v>43</v>
      </c>
      <c r="U34" s="13" t="s">
        <v>43</v>
      </c>
      <c r="V34" s="13" t="s">
        <v>43</v>
      </c>
      <c r="AA34" s="18"/>
      <c r="AB34" s="9" t="s">
        <v>15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3" t="s">
        <v>43</v>
      </c>
      <c r="AS34" s="13" t="s">
        <v>43</v>
      </c>
      <c r="AT34" s="13"/>
      <c r="AU34" s="13" t="s">
        <v>43</v>
      </c>
      <c r="AV34" s="13"/>
      <c r="AY34" s="5"/>
    </row>
    <row r="36" spans="1:51">
      <c r="A36" t="s">
        <v>77</v>
      </c>
      <c r="B36" s="10" t="s">
        <v>86</v>
      </c>
      <c r="C36" t="s">
        <v>74</v>
      </c>
      <c r="F36" t="s">
        <v>80</v>
      </c>
      <c r="J36" t="s">
        <v>73</v>
      </c>
      <c r="M36" t="s">
        <v>81</v>
      </c>
      <c r="R36" t="s">
        <v>72</v>
      </c>
      <c r="S36" t="s">
        <v>82</v>
      </c>
      <c r="AA36" t="s">
        <v>77</v>
      </c>
      <c r="AB36" s="10" t="s">
        <v>92</v>
      </c>
      <c r="AC36" t="s">
        <v>74</v>
      </c>
      <c r="AF36" t="s">
        <v>93</v>
      </c>
      <c r="AJ36" t="s">
        <v>73</v>
      </c>
      <c r="AM36" t="s">
        <v>81</v>
      </c>
      <c r="AR36" t="s">
        <v>72</v>
      </c>
      <c r="AS36" t="s">
        <v>82</v>
      </c>
      <c r="AY36" s="5"/>
    </row>
    <row r="37" spans="1:51">
      <c r="A37" t="s">
        <v>75</v>
      </c>
      <c r="B37" s="10" t="s">
        <v>90</v>
      </c>
      <c r="C37" t="s">
        <v>78</v>
      </c>
      <c r="E37" t="s">
        <v>84</v>
      </c>
      <c r="J37" t="s">
        <v>71</v>
      </c>
      <c r="R37" t="s">
        <v>76</v>
      </c>
      <c r="U37" s="24" t="s">
        <v>103</v>
      </c>
      <c r="AA37" t="s">
        <v>75</v>
      </c>
      <c r="AB37" s="10" t="s">
        <v>88</v>
      </c>
      <c r="AC37" t="s">
        <v>78</v>
      </c>
      <c r="AE37" t="s">
        <v>84</v>
      </c>
      <c r="AJ37" t="s">
        <v>71</v>
      </c>
      <c r="AM37" t="s">
        <v>94</v>
      </c>
      <c r="AR37" t="s">
        <v>76</v>
      </c>
      <c r="AU37" t="s">
        <v>101</v>
      </c>
      <c r="AY37" s="5"/>
    </row>
    <row r="38" spans="1:51">
      <c r="A38" s="1" t="s">
        <v>60</v>
      </c>
      <c r="B38" s="12" t="s">
        <v>61</v>
      </c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1">
        <v>8</v>
      </c>
      <c r="K38" s="1">
        <v>9</v>
      </c>
      <c r="L38" s="1">
        <v>10</v>
      </c>
      <c r="M38" s="1">
        <v>11</v>
      </c>
      <c r="N38" s="1">
        <v>12</v>
      </c>
      <c r="O38" s="1">
        <v>13</v>
      </c>
      <c r="P38" s="1">
        <v>14</v>
      </c>
      <c r="Q38" s="1">
        <v>15</v>
      </c>
      <c r="R38" s="1">
        <v>16</v>
      </c>
      <c r="S38" s="1">
        <v>17</v>
      </c>
      <c r="T38" s="1">
        <v>18</v>
      </c>
      <c r="U38" s="1">
        <v>19</v>
      </c>
      <c r="V38" s="1">
        <v>20</v>
      </c>
      <c r="AA38" s="1" t="s">
        <v>60</v>
      </c>
      <c r="AB38" s="12" t="s">
        <v>61</v>
      </c>
      <c r="AC38" s="1">
        <v>1</v>
      </c>
      <c r="AD38" s="1">
        <v>2</v>
      </c>
      <c r="AE38" s="1">
        <v>3</v>
      </c>
      <c r="AF38" s="1">
        <v>4</v>
      </c>
      <c r="AG38" s="1">
        <v>5</v>
      </c>
      <c r="AH38" s="1">
        <v>6</v>
      </c>
      <c r="AI38" s="1">
        <v>7</v>
      </c>
      <c r="AJ38" s="1">
        <v>8</v>
      </c>
      <c r="AK38" s="1">
        <v>9</v>
      </c>
      <c r="AL38" s="1">
        <v>10</v>
      </c>
      <c r="AM38" s="1">
        <v>11</v>
      </c>
      <c r="AN38" s="1">
        <v>12</v>
      </c>
      <c r="AO38" s="1">
        <v>13</v>
      </c>
      <c r="AP38" s="1">
        <v>14</v>
      </c>
      <c r="AQ38" s="1">
        <v>15</v>
      </c>
      <c r="AR38" s="1">
        <v>16</v>
      </c>
      <c r="AS38" s="1">
        <v>17</v>
      </c>
      <c r="AT38" s="1">
        <v>18</v>
      </c>
      <c r="AU38" s="1">
        <v>19</v>
      </c>
      <c r="AV38" s="1">
        <v>20</v>
      </c>
      <c r="AY38" s="5"/>
    </row>
    <row r="39" spans="1:51" ht="27">
      <c r="A39" s="18" t="s">
        <v>67</v>
      </c>
      <c r="B39" s="11" t="s">
        <v>62</v>
      </c>
      <c r="C39" s="13" t="s">
        <v>43</v>
      </c>
      <c r="D39" s="13" t="s">
        <v>43</v>
      </c>
      <c r="E39" s="13" t="s">
        <v>43</v>
      </c>
      <c r="F39" s="13" t="s">
        <v>43</v>
      </c>
      <c r="G39" s="13" t="s">
        <v>43</v>
      </c>
      <c r="H39" s="13" t="s">
        <v>43</v>
      </c>
      <c r="I39" s="13" t="s">
        <v>43</v>
      </c>
      <c r="J39" s="13"/>
      <c r="K39" s="13" t="s">
        <v>43</v>
      </c>
      <c r="L39" s="13" t="s">
        <v>43</v>
      </c>
      <c r="M39" s="13" t="s">
        <v>43</v>
      </c>
      <c r="N39" s="13" t="s">
        <v>43</v>
      </c>
      <c r="O39" s="13" t="s">
        <v>43</v>
      </c>
      <c r="P39" s="13" t="s">
        <v>43</v>
      </c>
      <c r="Q39" s="13" t="s">
        <v>43</v>
      </c>
      <c r="R39" s="13" t="s">
        <v>43</v>
      </c>
      <c r="S39" s="13" t="s">
        <v>43</v>
      </c>
      <c r="T39" s="13" t="s">
        <v>43</v>
      </c>
      <c r="U39" s="13" t="s">
        <v>43</v>
      </c>
      <c r="V39" s="13" t="s">
        <v>43</v>
      </c>
      <c r="W39" s="19" t="s">
        <v>67</v>
      </c>
      <c r="X39" s="14" t="s">
        <v>62</v>
      </c>
      <c r="Y39" s="15">
        <f>38/40</f>
        <v>0.95</v>
      </c>
      <c r="AA39" s="18" t="s">
        <v>67</v>
      </c>
      <c r="AB39" s="11" t="s">
        <v>62</v>
      </c>
      <c r="AC39" s="13" t="s">
        <v>43</v>
      </c>
      <c r="AD39" s="13" t="s">
        <v>43</v>
      </c>
      <c r="AE39" s="13" t="s">
        <v>43</v>
      </c>
      <c r="AF39" s="13" t="s">
        <v>43</v>
      </c>
      <c r="AG39" s="13" t="s">
        <v>43</v>
      </c>
      <c r="AH39" s="13" t="s">
        <v>43</v>
      </c>
      <c r="AI39" s="13"/>
      <c r="AJ39" s="13" t="s">
        <v>43</v>
      </c>
      <c r="AK39" s="13" t="s">
        <v>43</v>
      </c>
      <c r="AL39" s="13" t="s">
        <v>43</v>
      </c>
      <c r="AM39" s="13" t="s">
        <v>43</v>
      </c>
      <c r="AN39" s="13" t="s">
        <v>43</v>
      </c>
      <c r="AO39" s="13" t="s">
        <v>43</v>
      </c>
      <c r="AP39" s="13" t="s">
        <v>43</v>
      </c>
      <c r="AQ39" s="13" t="s">
        <v>43</v>
      </c>
      <c r="AR39" s="13" t="s">
        <v>43</v>
      </c>
      <c r="AS39" s="13" t="s">
        <v>43</v>
      </c>
      <c r="AT39" s="13" t="s">
        <v>43</v>
      </c>
      <c r="AU39" s="13" t="s">
        <v>43</v>
      </c>
      <c r="AV39" s="13" t="s">
        <v>43</v>
      </c>
      <c r="AW39" s="19" t="s">
        <v>67</v>
      </c>
      <c r="AX39" s="14" t="s">
        <v>62</v>
      </c>
      <c r="AY39" s="15">
        <f>39/40</f>
        <v>0.97499999999999998</v>
      </c>
    </row>
    <row r="40" spans="1:51">
      <c r="A40" s="18"/>
      <c r="B40" s="12" t="s">
        <v>8</v>
      </c>
      <c r="C40" s="13" t="s">
        <v>43</v>
      </c>
      <c r="D40" s="13" t="s">
        <v>43</v>
      </c>
      <c r="E40" s="13"/>
      <c r="F40" s="13" t="s">
        <v>43</v>
      </c>
      <c r="G40" s="13" t="s">
        <v>43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9"/>
      <c r="X40" s="16" t="s">
        <v>8</v>
      </c>
      <c r="Y40" s="15">
        <f>4/10</f>
        <v>0.4</v>
      </c>
      <c r="AA40" s="18"/>
      <c r="AB40" s="12" t="s">
        <v>8</v>
      </c>
      <c r="AC40" s="13" t="s">
        <v>43</v>
      </c>
      <c r="AD40" s="13" t="s">
        <v>43</v>
      </c>
      <c r="AE40" s="13" t="s">
        <v>43</v>
      </c>
      <c r="AF40" s="13"/>
      <c r="AG40" s="13" t="s">
        <v>43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9"/>
      <c r="AX40" s="16" t="s">
        <v>8</v>
      </c>
      <c r="AY40" s="15">
        <f>9/10</f>
        <v>0.9</v>
      </c>
    </row>
    <row r="41" spans="1:51">
      <c r="A41" s="18"/>
      <c r="B41" s="12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9"/>
      <c r="X41" s="16" t="s">
        <v>9</v>
      </c>
      <c r="Y41" s="15">
        <f>0/10</f>
        <v>0</v>
      </c>
      <c r="AA41" s="18"/>
      <c r="AB41" s="12" t="s">
        <v>9</v>
      </c>
      <c r="AC41" s="1"/>
      <c r="AD41" s="1"/>
      <c r="AE41" s="1"/>
      <c r="AF41" s="1"/>
      <c r="AG41" s="1"/>
      <c r="AH41" s="13" t="s">
        <v>43</v>
      </c>
      <c r="AI41" s="1"/>
      <c r="AJ41" s="1"/>
      <c r="AK41" s="1"/>
      <c r="AL41" s="13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9"/>
      <c r="AX41" s="16" t="s">
        <v>9</v>
      </c>
      <c r="AY41" s="15">
        <f>4/10</f>
        <v>0.4</v>
      </c>
    </row>
    <row r="42" spans="1:51">
      <c r="A42" s="18"/>
      <c r="B42" s="12" t="s">
        <v>12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3"/>
      <c r="N42" s="13" t="s">
        <v>43</v>
      </c>
      <c r="O42" s="13"/>
      <c r="P42" s="13"/>
      <c r="Q42" s="13" t="s">
        <v>43</v>
      </c>
      <c r="R42" s="1"/>
      <c r="S42" s="1"/>
      <c r="T42" s="1"/>
      <c r="U42" s="1"/>
      <c r="V42" s="1"/>
      <c r="W42" s="19"/>
      <c r="X42" s="16" t="s">
        <v>12</v>
      </c>
      <c r="Y42" s="15">
        <f>2/10</f>
        <v>0.2</v>
      </c>
      <c r="AA42" s="18"/>
      <c r="AB42" s="12" t="s">
        <v>12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3" t="s">
        <v>43</v>
      </c>
      <c r="AN42" s="13" t="s">
        <v>43</v>
      </c>
      <c r="AO42" s="13" t="s">
        <v>43</v>
      </c>
      <c r="AP42" s="13" t="s">
        <v>43</v>
      </c>
      <c r="AQ42" s="13" t="s">
        <v>43</v>
      </c>
      <c r="AR42" s="1"/>
      <c r="AS42" s="1"/>
      <c r="AT42" s="1"/>
      <c r="AU42" s="1"/>
      <c r="AV42" s="1"/>
      <c r="AW42" s="19"/>
      <c r="AX42" s="16" t="s">
        <v>12</v>
      </c>
      <c r="AY42" s="15">
        <f>10/10</f>
        <v>1</v>
      </c>
    </row>
    <row r="43" spans="1:51">
      <c r="A43" s="18"/>
      <c r="B43" s="12" t="s">
        <v>15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3"/>
      <c r="S43" s="13" t="s">
        <v>43</v>
      </c>
      <c r="T43" s="13"/>
      <c r="U43" s="13"/>
      <c r="V43" s="13"/>
      <c r="W43" s="19"/>
      <c r="X43" s="16" t="s">
        <v>15</v>
      </c>
      <c r="Y43" s="15">
        <f>2/10</f>
        <v>0.2</v>
      </c>
      <c r="AA43" s="18"/>
      <c r="AB43" s="12" t="s">
        <v>15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3" t="s">
        <v>43</v>
      </c>
      <c r="AS43" s="13" t="s">
        <v>43</v>
      </c>
      <c r="AT43" s="13" t="s">
        <v>43</v>
      </c>
      <c r="AU43" s="13" t="s">
        <v>43</v>
      </c>
      <c r="AV43" s="13" t="s">
        <v>43</v>
      </c>
      <c r="AW43" s="19"/>
      <c r="AX43" s="16" t="s">
        <v>15</v>
      </c>
      <c r="AY43" s="15">
        <f>10/10</f>
        <v>1</v>
      </c>
    </row>
    <row r="44" spans="1:51" ht="27">
      <c r="A44" s="18" t="s">
        <v>68</v>
      </c>
      <c r="B44" s="11" t="s">
        <v>62</v>
      </c>
      <c r="C44" s="13" t="s">
        <v>43</v>
      </c>
      <c r="D44" s="13" t="s">
        <v>43</v>
      </c>
      <c r="E44" s="13"/>
      <c r="F44" s="13"/>
      <c r="G44" s="13" t="s">
        <v>43</v>
      </c>
      <c r="H44" s="13"/>
      <c r="I44" s="13"/>
      <c r="J44" s="13"/>
      <c r="K44" s="13" t="s">
        <v>43</v>
      </c>
      <c r="L44" s="13" t="s">
        <v>43</v>
      </c>
      <c r="M44" s="13" t="s">
        <v>43</v>
      </c>
      <c r="N44" s="13" t="s">
        <v>43</v>
      </c>
      <c r="O44" s="13" t="s">
        <v>43</v>
      </c>
      <c r="P44" s="13" t="s">
        <v>43</v>
      </c>
      <c r="Q44" s="13"/>
      <c r="R44" s="13" t="s">
        <v>43</v>
      </c>
      <c r="S44" s="13"/>
      <c r="T44" s="13" t="s">
        <v>43</v>
      </c>
      <c r="U44" s="13" t="s">
        <v>43</v>
      </c>
      <c r="V44" s="13" t="s">
        <v>43</v>
      </c>
      <c r="W44" s="19" t="s">
        <v>68</v>
      </c>
      <c r="X44" s="14" t="s">
        <v>62</v>
      </c>
      <c r="Y44" s="15">
        <f>31/40</f>
        <v>0.77500000000000002</v>
      </c>
      <c r="AA44" s="18" t="s">
        <v>68</v>
      </c>
      <c r="AB44" s="11" t="s">
        <v>62</v>
      </c>
      <c r="AC44" s="13" t="s">
        <v>43</v>
      </c>
      <c r="AD44" s="13" t="s">
        <v>43</v>
      </c>
      <c r="AE44" s="13" t="s">
        <v>43</v>
      </c>
      <c r="AF44" s="13" t="s">
        <v>43</v>
      </c>
      <c r="AG44" s="13" t="s">
        <v>43</v>
      </c>
      <c r="AH44" s="13" t="s">
        <v>43</v>
      </c>
      <c r="AI44" s="13" t="s">
        <v>43</v>
      </c>
      <c r="AJ44" s="13" t="s">
        <v>43</v>
      </c>
      <c r="AK44" s="13" t="s">
        <v>43</v>
      </c>
      <c r="AL44" s="13" t="s">
        <v>43</v>
      </c>
      <c r="AM44" s="13" t="s">
        <v>43</v>
      </c>
      <c r="AN44" s="13" t="s">
        <v>43</v>
      </c>
      <c r="AO44" s="13" t="s">
        <v>43</v>
      </c>
      <c r="AP44" s="13" t="s">
        <v>43</v>
      </c>
      <c r="AQ44" s="13" t="s">
        <v>43</v>
      </c>
      <c r="AR44" s="13" t="s">
        <v>43</v>
      </c>
      <c r="AS44" s="13" t="s">
        <v>43</v>
      </c>
      <c r="AT44" s="13" t="s">
        <v>43</v>
      </c>
      <c r="AU44" s="13" t="s">
        <v>43</v>
      </c>
      <c r="AV44" s="13" t="s">
        <v>43</v>
      </c>
      <c r="AW44" s="19" t="s">
        <v>68</v>
      </c>
      <c r="AX44" s="14" t="s">
        <v>62</v>
      </c>
      <c r="AY44" s="15">
        <f>40/40</f>
        <v>1</v>
      </c>
    </row>
    <row r="45" spans="1:51">
      <c r="A45" s="18"/>
      <c r="B45" s="12" t="s">
        <v>8</v>
      </c>
      <c r="C45" s="13" t="s">
        <v>43</v>
      </c>
      <c r="D45" s="13"/>
      <c r="E45" s="13"/>
      <c r="F45" s="1"/>
      <c r="G45" s="13" t="s">
        <v>43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9"/>
      <c r="X45" s="16" t="s">
        <v>8</v>
      </c>
      <c r="Y45" s="15">
        <f>4/10</f>
        <v>0.4</v>
      </c>
      <c r="AA45" s="18"/>
      <c r="AB45" s="12" t="s">
        <v>8</v>
      </c>
      <c r="AC45" s="13" t="s">
        <v>43</v>
      </c>
      <c r="AD45" s="13" t="s">
        <v>43</v>
      </c>
      <c r="AE45" s="13" t="s">
        <v>43</v>
      </c>
      <c r="AF45" s="13" t="s">
        <v>43</v>
      </c>
      <c r="AG45" s="13" t="s">
        <v>43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9"/>
      <c r="AX45" s="16" t="s">
        <v>8</v>
      </c>
      <c r="AY45" s="15">
        <f>10/10</f>
        <v>1</v>
      </c>
    </row>
    <row r="46" spans="1:51">
      <c r="A46" s="18"/>
      <c r="B46" s="12" t="s">
        <v>9</v>
      </c>
      <c r="C46" s="1"/>
      <c r="D46" s="1"/>
      <c r="E46" s="1"/>
      <c r="F46" s="1"/>
      <c r="G46" s="1"/>
      <c r="H46" s="13"/>
      <c r="I46" s="13"/>
      <c r="J46" s="13"/>
      <c r="K46" s="13"/>
      <c r="L46" s="13" t="s">
        <v>43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9"/>
      <c r="X46" s="16" t="s">
        <v>9</v>
      </c>
      <c r="Y46" s="15">
        <f>3/10</f>
        <v>0.3</v>
      </c>
      <c r="AA46" s="18"/>
      <c r="AB46" s="12" t="s">
        <v>9</v>
      </c>
      <c r="AC46" s="1"/>
      <c r="AD46" s="1"/>
      <c r="AE46" s="1"/>
      <c r="AF46" s="1"/>
      <c r="AG46" s="1"/>
      <c r="AH46" s="13" t="s">
        <v>43</v>
      </c>
      <c r="AI46" s="13" t="s">
        <v>43</v>
      </c>
      <c r="AJ46" s="13" t="s">
        <v>43</v>
      </c>
      <c r="AK46" s="13" t="s">
        <v>43</v>
      </c>
      <c r="AL46" s="13" t="s">
        <v>43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9"/>
      <c r="AX46" s="16" t="s">
        <v>9</v>
      </c>
      <c r="AY46" s="15">
        <f>10/10</f>
        <v>1</v>
      </c>
    </row>
    <row r="47" spans="1:51">
      <c r="A47" s="18"/>
      <c r="B47" s="12" t="s">
        <v>12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3" t="s">
        <v>43</v>
      </c>
      <c r="N47" s="13" t="s">
        <v>43</v>
      </c>
      <c r="O47" s="13" t="s">
        <v>43</v>
      </c>
      <c r="P47" s="13" t="s">
        <v>43</v>
      </c>
      <c r="Q47" s="13"/>
      <c r="R47" s="1"/>
      <c r="S47" s="1"/>
      <c r="T47" s="1"/>
      <c r="U47" s="1"/>
      <c r="V47" s="1"/>
      <c r="W47" s="19"/>
      <c r="X47" s="16" t="s">
        <v>12</v>
      </c>
      <c r="Y47" s="15">
        <f>8/10</f>
        <v>0.8</v>
      </c>
      <c r="AA47" s="18"/>
      <c r="AB47" s="12" t="s">
        <v>12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3" t="s">
        <v>43</v>
      </c>
      <c r="AN47" s="13" t="s">
        <v>43</v>
      </c>
      <c r="AO47" s="13" t="s">
        <v>43</v>
      </c>
      <c r="AP47" s="13" t="s">
        <v>43</v>
      </c>
      <c r="AQ47" s="13" t="s">
        <v>43</v>
      </c>
      <c r="AR47" s="1"/>
      <c r="AS47" s="1"/>
      <c r="AT47" s="1"/>
      <c r="AU47" s="1"/>
      <c r="AV47" s="1"/>
      <c r="AW47" s="19"/>
      <c r="AX47" s="16" t="s">
        <v>12</v>
      </c>
      <c r="AY47" s="15">
        <f>10/10</f>
        <v>1</v>
      </c>
    </row>
    <row r="48" spans="1:51">
      <c r="A48" s="18"/>
      <c r="B48" s="12" t="s">
        <v>15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3"/>
      <c r="S48" s="13"/>
      <c r="T48" s="13" t="s">
        <v>43</v>
      </c>
      <c r="U48" s="13" t="s">
        <v>43</v>
      </c>
      <c r="V48" s="1"/>
      <c r="W48" s="19"/>
      <c r="X48" s="16" t="s">
        <v>15</v>
      </c>
      <c r="Y48" s="15">
        <f>3/10</f>
        <v>0.3</v>
      </c>
      <c r="AA48" s="18"/>
      <c r="AB48" s="12" t="s">
        <v>15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3" t="s">
        <v>43</v>
      </c>
      <c r="AS48" s="13" t="s">
        <v>43</v>
      </c>
      <c r="AT48" s="13" t="s">
        <v>43</v>
      </c>
      <c r="AU48" s="13" t="s">
        <v>43</v>
      </c>
      <c r="AV48" s="13" t="s">
        <v>43</v>
      </c>
      <c r="AW48" s="19"/>
      <c r="AX48" s="16" t="s">
        <v>15</v>
      </c>
      <c r="AY48" s="15">
        <f>10/10</f>
        <v>1</v>
      </c>
    </row>
    <row r="49" spans="1:51" ht="27">
      <c r="A49" s="18" t="s">
        <v>69</v>
      </c>
      <c r="B49" s="11" t="s">
        <v>62</v>
      </c>
      <c r="C49" s="13" t="s">
        <v>43</v>
      </c>
      <c r="D49" s="13" t="s">
        <v>43</v>
      </c>
      <c r="E49" s="13" t="s">
        <v>43</v>
      </c>
      <c r="F49" s="13" t="s">
        <v>43</v>
      </c>
      <c r="G49" s="13" t="s">
        <v>43</v>
      </c>
      <c r="H49" s="13" t="s">
        <v>43</v>
      </c>
      <c r="I49" s="13"/>
      <c r="J49" s="13" t="s">
        <v>43</v>
      </c>
      <c r="K49" s="13" t="s">
        <v>43</v>
      </c>
      <c r="L49" s="13" t="s">
        <v>43</v>
      </c>
      <c r="M49" s="13" t="s">
        <v>43</v>
      </c>
      <c r="N49" s="13" t="s">
        <v>43</v>
      </c>
      <c r="O49" s="13" t="s">
        <v>43</v>
      </c>
      <c r="P49" s="13" t="s">
        <v>43</v>
      </c>
      <c r="Q49" s="13" t="s">
        <v>43</v>
      </c>
      <c r="R49" s="13" t="s">
        <v>43</v>
      </c>
      <c r="S49" s="13" t="s">
        <v>43</v>
      </c>
      <c r="T49" s="13" t="s">
        <v>43</v>
      </c>
      <c r="U49" s="13" t="s">
        <v>43</v>
      </c>
      <c r="V49" s="13" t="s">
        <v>43</v>
      </c>
      <c r="W49" s="19" t="s">
        <v>69</v>
      </c>
      <c r="X49" s="14" t="s">
        <v>62</v>
      </c>
      <c r="Y49" s="15">
        <f>33/40</f>
        <v>0.82499999999999996</v>
      </c>
      <c r="AA49" s="18" t="s">
        <v>69</v>
      </c>
      <c r="AB49" s="11" t="s">
        <v>62</v>
      </c>
      <c r="AC49" s="13" t="s">
        <v>43</v>
      </c>
      <c r="AD49" s="13" t="s">
        <v>43</v>
      </c>
      <c r="AE49" s="13" t="s">
        <v>43</v>
      </c>
      <c r="AF49" s="13" t="s">
        <v>43</v>
      </c>
      <c r="AG49" s="13" t="s">
        <v>43</v>
      </c>
      <c r="AH49" s="13" t="s">
        <v>43</v>
      </c>
      <c r="AI49" s="13" t="s">
        <v>43</v>
      </c>
      <c r="AJ49" s="13" t="s">
        <v>43</v>
      </c>
      <c r="AK49" s="13" t="s">
        <v>43</v>
      </c>
      <c r="AL49" s="13" t="s">
        <v>43</v>
      </c>
      <c r="AM49" s="13" t="s">
        <v>43</v>
      </c>
      <c r="AN49" s="13" t="s">
        <v>43</v>
      </c>
      <c r="AO49" s="13" t="s">
        <v>43</v>
      </c>
      <c r="AP49" s="13" t="s">
        <v>43</v>
      </c>
      <c r="AQ49" s="13" t="s">
        <v>43</v>
      </c>
      <c r="AR49" s="13" t="s">
        <v>43</v>
      </c>
      <c r="AS49" s="13" t="s">
        <v>43</v>
      </c>
      <c r="AT49" s="13" t="s">
        <v>43</v>
      </c>
      <c r="AU49" s="13" t="s">
        <v>43</v>
      </c>
      <c r="AV49" s="13" t="s">
        <v>43</v>
      </c>
      <c r="AW49" s="19" t="s">
        <v>69</v>
      </c>
      <c r="AX49" s="14" t="s">
        <v>62</v>
      </c>
      <c r="AY49" s="15">
        <f>40/40</f>
        <v>1</v>
      </c>
    </row>
    <row r="50" spans="1:51">
      <c r="A50" s="18"/>
      <c r="B50" s="12" t="s">
        <v>8</v>
      </c>
      <c r="C50" s="13" t="s">
        <v>43</v>
      </c>
      <c r="D50" s="13" t="s">
        <v>43</v>
      </c>
      <c r="E50" s="13" t="s">
        <v>43</v>
      </c>
      <c r="F50" s="13" t="s">
        <v>97</v>
      </c>
      <c r="G50" s="13" t="s">
        <v>43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9"/>
      <c r="X50" s="16" t="s">
        <v>8</v>
      </c>
      <c r="Y50" s="15">
        <f>5/10</f>
        <v>0.5</v>
      </c>
      <c r="AA50" s="18"/>
      <c r="AB50" s="12" t="s">
        <v>8</v>
      </c>
      <c r="AC50" s="13" t="s">
        <v>43</v>
      </c>
      <c r="AD50" s="13" t="s">
        <v>43</v>
      </c>
      <c r="AE50" s="13" t="s">
        <v>43</v>
      </c>
      <c r="AF50" s="13" t="s">
        <v>43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9"/>
      <c r="AX50" s="16" t="s">
        <v>8</v>
      </c>
      <c r="AY50" s="15">
        <f>9/10</f>
        <v>0.9</v>
      </c>
    </row>
    <row r="51" spans="1:51">
      <c r="A51" s="18"/>
      <c r="B51" s="12" t="s">
        <v>9</v>
      </c>
      <c r="C51" s="1"/>
      <c r="D51" s="1"/>
      <c r="E51" s="1"/>
      <c r="F51" s="1"/>
      <c r="G51" s="1"/>
      <c r="H51" s="13" t="s">
        <v>43</v>
      </c>
      <c r="I51" s="1" t="s">
        <v>99</v>
      </c>
      <c r="J51" s="13" t="s">
        <v>43</v>
      </c>
      <c r="K51" s="13" t="s">
        <v>43</v>
      </c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9"/>
      <c r="X51" s="16" t="s">
        <v>9</v>
      </c>
      <c r="Y51" s="15">
        <f>5/10</f>
        <v>0.5</v>
      </c>
      <c r="AA51" s="18"/>
      <c r="AB51" s="12" t="s">
        <v>9</v>
      </c>
      <c r="AC51" s="1"/>
      <c r="AD51" s="1"/>
      <c r="AE51" s="1"/>
      <c r="AF51" s="1"/>
      <c r="AG51" s="1"/>
      <c r="AH51" s="13" t="s">
        <v>43</v>
      </c>
      <c r="AI51" s="13" t="s">
        <v>43</v>
      </c>
      <c r="AJ51" s="13" t="s">
        <v>43</v>
      </c>
      <c r="AK51" s="13" t="s">
        <v>43</v>
      </c>
      <c r="AL51" s="13" t="s">
        <v>43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9"/>
      <c r="AX51" s="16" t="s">
        <v>9</v>
      </c>
      <c r="AY51" s="15">
        <f>8/10</f>
        <v>0.8</v>
      </c>
    </row>
    <row r="52" spans="1:51">
      <c r="A52" s="18"/>
      <c r="B52" s="12" t="s">
        <v>12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3" t="s">
        <v>43</v>
      </c>
      <c r="N52" s="13" t="s">
        <v>43</v>
      </c>
      <c r="O52" s="13"/>
      <c r="P52" s="13" t="s">
        <v>43</v>
      </c>
      <c r="Q52" s="13" t="s">
        <v>43</v>
      </c>
      <c r="R52" s="1"/>
      <c r="S52" s="1"/>
      <c r="T52" s="1"/>
      <c r="U52" s="1"/>
      <c r="V52" s="1"/>
      <c r="W52" s="19"/>
      <c r="X52" s="16" t="s">
        <v>12</v>
      </c>
      <c r="Y52" s="15">
        <f>9/10</f>
        <v>0.9</v>
      </c>
      <c r="AA52" s="18"/>
      <c r="AB52" s="12" t="s">
        <v>12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3" t="s">
        <v>43</v>
      </c>
      <c r="AN52" s="13" t="s">
        <v>43</v>
      </c>
      <c r="AO52" s="13" t="s">
        <v>43</v>
      </c>
      <c r="AP52" s="13" t="s">
        <v>43</v>
      </c>
      <c r="AQ52" s="13" t="s">
        <v>43</v>
      </c>
      <c r="AR52" s="1"/>
      <c r="AS52" s="1"/>
      <c r="AT52" s="1"/>
      <c r="AU52" s="1"/>
      <c r="AV52" s="1"/>
      <c r="AW52" s="19"/>
      <c r="AX52" s="16" t="s">
        <v>12</v>
      </c>
      <c r="AY52" s="15">
        <f>10/10</f>
        <v>1</v>
      </c>
    </row>
    <row r="53" spans="1:51">
      <c r="A53" s="18"/>
      <c r="B53" s="12" t="s">
        <v>15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3" t="s">
        <v>43</v>
      </c>
      <c r="V53" s="13" t="s">
        <v>43</v>
      </c>
      <c r="W53" s="19"/>
      <c r="X53" s="16" t="s">
        <v>15</v>
      </c>
      <c r="Y53" s="15">
        <f>5/10</f>
        <v>0.5</v>
      </c>
      <c r="AA53" s="18"/>
      <c r="AB53" s="12" t="s">
        <v>15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3" t="s">
        <v>43</v>
      </c>
      <c r="AS53" s="13" t="s">
        <v>43</v>
      </c>
      <c r="AT53" s="13" t="s">
        <v>43</v>
      </c>
      <c r="AU53" s="13" t="s">
        <v>43</v>
      </c>
      <c r="AV53" s="13" t="s">
        <v>43</v>
      </c>
      <c r="AW53" s="19"/>
      <c r="AX53" s="16" t="s">
        <v>15</v>
      </c>
      <c r="AY53" s="15">
        <f>10/10</f>
        <v>1</v>
      </c>
    </row>
    <row r="54" spans="1:51">
      <c r="A54" s="1" t="s">
        <v>60</v>
      </c>
      <c r="B54" s="12" t="s">
        <v>61</v>
      </c>
      <c r="C54" s="1">
        <v>1</v>
      </c>
      <c r="D54" s="1">
        <v>2</v>
      </c>
      <c r="E54" s="1">
        <v>3</v>
      </c>
      <c r="F54" s="1">
        <v>4</v>
      </c>
      <c r="G54" s="1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1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1">
        <v>17</v>
      </c>
      <c r="T54" s="1">
        <v>18</v>
      </c>
      <c r="U54" s="1">
        <v>19</v>
      </c>
      <c r="V54" s="1">
        <v>20</v>
      </c>
      <c r="AA54" s="1" t="s">
        <v>60</v>
      </c>
      <c r="AB54" s="12" t="s">
        <v>61</v>
      </c>
      <c r="AC54" s="1">
        <v>1</v>
      </c>
      <c r="AD54" s="1">
        <v>2</v>
      </c>
      <c r="AE54" s="1">
        <v>3</v>
      </c>
      <c r="AF54" s="1">
        <v>4</v>
      </c>
      <c r="AG54" s="1">
        <v>5</v>
      </c>
      <c r="AH54" s="1">
        <v>6</v>
      </c>
      <c r="AI54" s="1">
        <v>7</v>
      </c>
      <c r="AJ54" s="1">
        <v>8</v>
      </c>
      <c r="AK54" s="1">
        <v>9</v>
      </c>
      <c r="AL54" s="1">
        <v>10</v>
      </c>
      <c r="AM54" s="1">
        <v>11</v>
      </c>
      <c r="AN54" s="1">
        <v>12</v>
      </c>
      <c r="AO54" s="1">
        <v>13</v>
      </c>
      <c r="AP54" s="1">
        <v>14</v>
      </c>
      <c r="AQ54" s="1">
        <v>15</v>
      </c>
      <c r="AR54" s="1">
        <v>16</v>
      </c>
      <c r="AS54" s="1">
        <v>17</v>
      </c>
      <c r="AT54" s="1">
        <v>18</v>
      </c>
      <c r="AU54" s="1">
        <v>19</v>
      </c>
      <c r="AV54" s="1">
        <v>20</v>
      </c>
      <c r="AY54" s="5"/>
    </row>
    <row r="55" spans="1:51" ht="27">
      <c r="A55" s="18" t="s">
        <v>67</v>
      </c>
      <c r="B55" s="11" t="s">
        <v>62</v>
      </c>
      <c r="C55" s="13" t="s">
        <v>43</v>
      </c>
      <c r="D55" s="13" t="s">
        <v>43</v>
      </c>
      <c r="E55" s="13" t="s">
        <v>43</v>
      </c>
      <c r="F55" s="13" t="s">
        <v>43</v>
      </c>
      <c r="G55" s="13" t="s">
        <v>43</v>
      </c>
      <c r="H55" s="13" t="s">
        <v>43</v>
      </c>
      <c r="I55" s="13" t="s">
        <v>43</v>
      </c>
      <c r="J55" s="13" t="s">
        <v>43</v>
      </c>
      <c r="K55" s="13" t="s">
        <v>43</v>
      </c>
      <c r="L55" s="13" t="s">
        <v>43</v>
      </c>
      <c r="M55" s="13" t="s">
        <v>43</v>
      </c>
      <c r="N55" s="13" t="s">
        <v>43</v>
      </c>
      <c r="O55" s="13" t="s">
        <v>43</v>
      </c>
      <c r="P55" s="13" t="s">
        <v>43</v>
      </c>
      <c r="Q55" s="13" t="s">
        <v>43</v>
      </c>
      <c r="R55" s="13" t="s">
        <v>43</v>
      </c>
      <c r="S55" s="13" t="s">
        <v>43</v>
      </c>
      <c r="T55" s="13" t="s">
        <v>43</v>
      </c>
      <c r="U55" s="13"/>
      <c r="V55" s="13" t="s">
        <v>43</v>
      </c>
      <c r="AA55" s="18" t="s">
        <v>67</v>
      </c>
      <c r="AB55" s="11" t="s">
        <v>62</v>
      </c>
      <c r="AC55" s="13" t="s">
        <v>43</v>
      </c>
      <c r="AD55" s="13" t="s">
        <v>43</v>
      </c>
      <c r="AE55" s="13" t="s">
        <v>43</v>
      </c>
      <c r="AF55" s="13" t="s">
        <v>43</v>
      </c>
      <c r="AG55" s="13" t="s">
        <v>43</v>
      </c>
      <c r="AH55" s="13" t="s">
        <v>43</v>
      </c>
      <c r="AI55" s="13" t="s">
        <v>43</v>
      </c>
      <c r="AJ55" s="13" t="s">
        <v>43</v>
      </c>
      <c r="AK55" s="13" t="s">
        <v>43</v>
      </c>
      <c r="AL55" s="13" t="s">
        <v>43</v>
      </c>
      <c r="AM55" s="13" t="s">
        <v>43</v>
      </c>
      <c r="AN55" s="13" t="s">
        <v>43</v>
      </c>
      <c r="AO55" s="13" t="s">
        <v>43</v>
      </c>
      <c r="AP55" s="13" t="s">
        <v>43</v>
      </c>
      <c r="AQ55" s="13" t="s">
        <v>43</v>
      </c>
      <c r="AR55" s="13" t="s">
        <v>43</v>
      </c>
      <c r="AS55" s="13" t="s">
        <v>43</v>
      </c>
      <c r="AT55" s="13" t="s">
        <v>43</v>
      </c>
      <c r="AU55" s="13" t="s">
        <v>43</v>
      </c>
      <c r="AV55" s="13" t="s">
        <v>43</v>
      </c>
      <c r="AY55" s="5"/>
    </row>
    <row r="56" spans="1:51">
      <c r="A56" s="18"/>
      <c r="B56" s="12" t="s">
        <v>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AA56" s="18"/>
      <c r="AB56" s="12" t="s">
        <v>8</v>
      </c>
      <c r="AC56" s="13" t="s">
        <v>43</v>
      </c>
      <c r="AD56" s="13" t="s">
        <v>43</v>
      </c>
      <c r="AE56" s="13" t="s">
        <v>43</v>
      </c>
      <c r="AF56" s="13" t="s">
        <v>43</v>
      </c>
      <c r="AG56" s="13" t="s">
        <v>43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Y56" s="5"/>
    </row>
    <row r="57" spans="1:51">
      <c r="A57" s="18"/>
      <c r="B57" s="12" t="s">
        <v>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AA57" s="18"/>
      <c r="AB57" s="12" t="s">
        <v>9</v>
      </c>
      <c r="AC57" s="1"/>
      <c r="AD57" s="1"/>
      <c r="AE57" s="1"/>
      <c r="AF57" s="1"/>
      <c r="AG57" s="1"/>
      <c r="AH57" s="13" t="s">
        <v>43</v>
      </c>
      <c r="AI57" s="13"/>
      <c r="AJ57" s="13" t="s">
        <v>43</v>
      </c>
      <c r="AK57" s="13"/>
      <c r="AL57" s="13" t="s">
        <v>43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Y57" s="5"/>
    </row>
    <row r="58" spans="1:51">
      <c r="A58" s="18"/>
      <c r="B58" s="12" t="s">
        <v>12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8"/>
      <c r="AB58" s="12" t="s">
        <v>12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3" t="s">
        <v>43</v>
      </c>
      <c r="AN58" s="13" t="s">
        <v>43</v>
      </c>
      <c r="AO58" s="13" t="s">
        <v>43</v>
      </c>
      <c r="AP58" s="13" t="s">
        <v>43</v>
      </c>
      <c r="AQ58" s="13" t="s">
        <v>43</v>
      </c>
      <c r="AR58" s="1"/>
      <c r="AS58" s="1"/>
      <c r="AT58" s="1"/>
      <c r="AU58" s="1"/>
      <c r="AV58" s="1"/>
      <c r="AY58" s="5"/>
    </row>
    <row r="59" spans="1:51">
      <c r="A59" s="18"/>
      <c r="B59" s="12" t="s">
        <v>15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3" t="s">
        <v>43</v>
      </c>
      <c r="S59" s="1"/>
      <c r="T59" s="1"/>
      <c r="U59" s="1"/>
      <c r="V59" s="1"/>
      <c r="AA59" s="18"/>
      <c r="AB59" s="12" t="s">
        <v>15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3" t="s">
        <v>43</v>
      </c>
      <c r="AS59" s="13" t="s">
        <v>43</v>
      </c>
      <c r="AT59" s="13" t="s">
        <v>43</v>
      </c>
      <c r="AU59" s="13" t="s">
        <v>43</v>
      </c>
      <c r="AV59" s="13" t="s">
        <v>43</v>
      </c>
      <c r="AY59" s="5"/>
    </row>
    <row r="60" spans="1:51" ht="27">
      <c r="A60" s="18" t="s">
        <v>68</v>
      </c>
      <c r="B60" s="11" t="s">
        <v>62</v>
      </c>
      <c r="C60" s="13" t="s">
        <v>43</v>
      </c>
      <c r="D60" s="13" t="s">
        <v>43</v>
      </c>
      <c r="E60" s="13" t="s">
        <v>43</v>
      </c>
      <c r="F60" s="13" t="s">
        <v>43</v>
      </c>
      <c r="G60" s="13" t="s">
        <v>43</v>
      </c>
      <c r="H60" s="13" t="s">
        <v>43</v>
      </c>
      <c r="I60" s="13"/>
      <c r="J60" s="13" t="s">
        <v>43</v>
      </c>
      <c r="K60" s="13" t="s">
        <v>43</v>
      </c>
      <c r="L60" s="13" t="s">
        <v>43</v>
      </c>
      <c r="M60" s="13" t="s">
        <v>43</v>
      </c>
      <c r="N60" s="13" t="s">
        <v>43</v>
      </c>
      <c r="O60" s="13" t="s">
        <v>43</v>
      </c>
      <c r="P60" s="13" t="s">
        <v>43</v>
      </c>
      <c r="Q60" s="13" t="s">
        <v>43</v>
      </c>
      <c r="R60" s="13"/>
      <c r="S60" s="13" t="s">
        <v>43</v>
      </c>
      <c r="T60" s="13" t="s">
        <v>43</v>
      </c>
      <c r="U60" s="13" t="s">
        <v>43</v>
      </c>
      <c r="V60" s="13" t="s">
        <v>43</v>
      </c>
      <c r="AA60" s="18" t="s">
        <v>68</v>
      </c>
      <c r="AB60" s="11" t="s">
        <v>62</v>
      </c>
      <c r="AC60" s="13" t="s">
        <v>43</v>
      </c>
      <c r="AD60" s="13" t="s">
        <v>43</v>
      </c>
      <c r="AE60" s="13" t="s">
        <v>43</v>
      </c>
      <c r="AF60" s="13" t="s">
        <v>43</v>
      </c>
      <c r="AG60" s="13" t="s">
        <v>43</v>
      </c>
      <c r="AH60" s="13" t="s">
        <v>43</v>
      </c>
      <c r="AI60" s="13" t="s">
        <v>43</v>
      </c>
      <c r="AJ60" s="13" t="s">
        <v>43</v>
      </c>
      <c r="AK60" s="13" t="s">
        <v>43</v>
      </c>
      <c r="AL60" s="13" t="s">
        <v>43</v>
      </c>
      <c r="AM60" s="13" t="s">
        <v>43</v>
      </c>
      <c r="AN60" s="13" t="s">
        <v>43</v>
      </c>
      <c r="AO60" s="13" t="s">
        <v>43</v>
      </c>
      <c r="AP60" s="13" t="s">
        <v>43</v>
      </c>
      <c r="AQ60" s="13" t="s">
        <v>43</v>
      </c>
      <c r="AR60" s="13" t="s">
        <v>43</v>
      </c>
      <c r="AS60" s="13" t="s">
        <v>43</v>
      </c>
      <c r="AT60" s="13" t="s">
        <v>43</v>
      </c>
      <c r="AU60" s="13" t="s">
        <v>43</v>
      </c>
      <c r="AV60" s="13" t="s">
        <v>43</v>
      </c>
      <c r="AY60" s="5"/>
    </row>
    <row r="61" spans="1:51">
      <c r="A61" s="18"/>
      <c r="B61" s="12" t="s">
        <v>8</v>
      </c>
      <c r="C61" s="1"/>
      <c r="D61" s="13" t="s">
        <v>43</v>
      </c>
      <c r="E61" s="1"/>
      <c r="F61" s="13" t="s">
        <v>43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AA61" s="18"/>
      <c r="AB61" s="12" t="s">
        <v>8</v>
      </c>
      <c r="AC61" s="13" t="s">
        <v>43</v>
      </c>
      <c r="AD61" s="13" t="s">
        <v>43</v>
      </c>
      <c r="AE61" s="13" t="s">
        <v>43</v>
      </c>
      <c r="AF61" s="13" t="s">
        <v>43</v>
      </c>
      <c r="AG61" s="13" t="s">
        <v>43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Y61" s="5"/>
    </row>
    <row r="62" spans="1:51">
      <c r="A62" s="18"/>
      <c r="B62" s="12" t="s">
        <v>9</v>
      </c>
      <c r="C62" s="1"/>
      <c r="D62" s="1"/>
      <c r="E62" s="1"/>
      <c r="F62" s="1"/>
      <c r="G62" s="1"/>
      <c r="H62" s="13" t="s">
        <v>43</v>
      </c>
      <c r="I62" s="1"/>
      <c r="J62" s="1"/>
      <c r="K62" s="13" t="s">
        <v>43</v>
      </c>
      <c r="L62" s="1" t="s">
        <v>99</v>
      </c>
      <c r="M62" s="1"/>
      <c r="N62" s="1"/>
      <c r="O62" s="1"/>
      <c r="P62" s="1"/>
      <c r="Q62" s="1"/>
      <c r="R62" s="1"/>
      <c r="S62" s="1"/>
      <c r="T62" s="1"/>
      <c r="U62" s="1"/>
      <c r="V62" s="1"/>
      <c r="AA62" s="18"/>
      <c r="AB62" s="12" t="s">
        <v>9</v>
      </c>
      <c r="AC62" s="1"/>
      <c r="AD62" s="1"/>
      <c r="AE62" s="1"/>
      <c r="AF62" s="1"/>
      <c r="AG62" s="1"/>
      <c r="AH62" s="13" t="s">
        <v>43</v>
      </c>
      <c r="AI62" s="13" t="s">
        <v>43</v>
      </c>
      <c r="AJ62" s="13" t="s">
        <v>43</v>
      </c>
      <c r="AK62" s="13" t="s">
        <v>43</v>
      </c>
      <c r="AL62" s="13" t="s">
        <v>43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Y62" s="5"/>
    </row>
    <row r="63" spans="1:51">
      <c r="A63" s="18"/>
      <c r="B63" s="12" t="s">
        <v>12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3" t="s">
        <v>43</v>
      </c>
      <c r="N63" s="13" t="s">
        <v>43</v>
      </c>
      <c r="O63" s="13" t="s">
        <v>43</v>
      </c>
      <c r="P63" s="13" t="s">
        <v>43</v>
      </c>
      <c r="Q63" s="1"/>
      <c r="R63" s="1"/>
      <c r="S63" s="1"/>
      <c r="T63" s="1"/>
      <c r="U63" s="1"/>
      <c r="V63" s="1"/>
      <c r="AA63" s="18"/>
      <c r="AB63" s="12" t="s">
        <v>12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3" t="s">
        <v>43</v>
      </c>
      <c r="AN63" s="13" t="s">
        <v>43</v>
      </c>
      <c r="AO63" s="13" t="s">
        <v>43</v>
      </c>
      <c r="AP63" s="13" t="s">
        <v>43</v>
      </c>
      <c r="AQ63" s="13" t="s">
        <v>43</v>
      </c>
      <c r="AR63" s="1"/>
      <c r="AS63" s="1"/>
      <c r="AT63" s="1"/>
      <c r="AU63" s="1"/>
      <c r="AV63" s="1"/>
      <c r="AY63" s="5"/>
    </row>
    <row r="64" spans="1:51">
      <c r="A64" s="18"/>
      <c r="B64" s="12" t="s">
        <v>15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3" t="s">
        <v>43</v>
      </c>
      <c r="AA64" s="18"/>
      <c r="AB64" s="12" t="s">
        <v>15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3" t="s">
        <v>43</v>
      </c>
      <c r="AS64" s="13" t="s">
        <v>43</v>
      </c>
      <c r="AT64" s="13" t="s">
        <v>43</v>
      </c>
      <c r="AU64" s="13" t="s">
        <v>43</v>
      </c>
      <c r="AV64" s="13" t="s">
        <v>43</v>
      </c>
      <c r="AY64" s="5"/>
    </row>
    <row r="65" spans="1:51" ht="27">
      <c r="A65" s="18" t="s">
        <v>69</v>
      </c>
      <c r="B65" s="11" t="s">
        <v>62</v>
      </c>
      <c r="C65" s="13" t="s">
        <v>43</v>
      </c>
      <c r="D65" s="13"/>
      <c r="E65" s="13"/>
      <c r="F65" s="13"/>
      <c r="G65" s="13"/>
      <c r="H65" s="13"/>
      <c r="I65" s="13" t="s">
        <v>43</v>
      </c>
      <c r="J65" s="13" t="s">
        <v>43</v>
      </c>
      <c r="K65" s="13" t="s">
        <v>43</v>
      </c>
      <c r="L65" s="13" t="s">
        <v>43</v>
      </c>
      <c r="M65" s="13" t="s">
        <v>43</v>
      </c>
      <c r="N65" s="13" t="s">
        <v>43</v>
      </c>
      <c r="O65" s="13" t="s">
        <v>43</v>
      </c>
      <c r="P65" s="13" t="s">
        <v>43</v>
      </c>
      <c r="Q65" s="13" t="s">
        <v>43</v>
      </c>
      <c r="R65" s="13"/>
      <c r="S65" s="13" t="s">
        <v>43</v>
      </c>
      <c r="T65" s="13" t="s">
        <v>43</v>
      </c>
      <c r="U65" s="13" t="s">
        <v>43</v>
      </c>
      <c r="V65" s="13" t="s">
        <v>43</v>
      </c>
      <c r="AA65" s="18" t="s">
        <v>69</v>
      </c>
      <c r="AB65" s="11" t="s">
        <v>62</v>
      </c>
      <c r="AC65" s="13" t="s">
        <v>43</v>
      </c>
      <c r="AD65" s="13" t="s">
        <v>43</v>
      </c>
      <c r="AE65" s="13" t="s">
        <v>43</v>
      </c>
      <c r="AF65" s="13" t="s">
        <v>43</v>
      </c>
      <c r="AG65" s="13" t="s">
        <v>43</v>
      </c>
      <c r="AH65" s="13" t="s">
        <v>43</v>
      </c>
      <c r="AI65" s="13" t="s">
        <v>43</v>
      </c>
      <c r="AJ65" s="13" t="s">
        <v>43</v>
      </c>
      <c r="AK65" s="13" t="s">
        <v>43</v>
      </c>
      <c r="AL65" s="13" t="s">
        <v>43</v>
      </c>
      <c r="AM65" s="13" t="s">
        <v>43</v>
      </c>
      <c r="AN65" s="13" t="s">
        <v>43</v>
      </c>
      <c r="AO65" s="13" t="s">
        <v>43</v>
      </c>
      <c r="AP65" s="13" t="s">
        <v>43</v>
      </c>
      <c r="AQ65" s="13" t="s">
        <v>43</v>
      </c>
      <c r="AR65" s="13" t="s">
        <v>43</v>
      </c>
      <c r="AS65" s="13" t="s">
        <v>43</v>
      </c>
      <c r="AT65" s="13" t="s">
        <v>43</v>
      </c>
      <c r="AU65" s="13" t="s">
        <v>43</v>
      </c>
      <c r="AV65" s="13" t="s">
        <v>43</v>
      </c>
      <c r="AY65" s="5"/>
    </row>
    <row r="66" spans="1:51">
      <c r="A66" s="18"/>
      <c r="B66" s="12" t="s">
        <v>8</v>
      </c>
      <c r="C66" s="13" t="s">
        <v>43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8"/>
      <c r="AB66" s="12" t="s">
        <v>8</v>
      </c>
      <c r="AC66" s="13" t="s">
        <v>43</v>
      </c>
      <c r="AD66" s="13" t="s">
        <v>43</v>
      </c>
      <c r="AE66" s="13" t="s">
        <v>43</v>
      </c>
      <c r="AF66" s="13" t="s">
        <v>43</v>
      </c>
      <c r="AG66" s="13" t="s">
        <v>43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Y66" s="5"/>
    </row>
    <row r="67" spans="1:51">
      <c r="A67" s="18"/>
      <c r="B67" s="12" t="s">
        <v>9</v>
      </c>
      <c r="C67" s="1"/>
      <c r="D67" s="1"/>
      <c r="E67" s="1"/>
      <c r="F67" s="1"/>
      <c r="G67" s="1"/>
      <c r="H67" s="1"/>
      <c r="I67" s="13" t="s">
        <v>43</v>
      </c>
      <c r="J67" s="1"/>
      <c r="K67" s="13" t="s">
        <v>43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AA67" s="18"/>
      <c r="AB67" s="12" t="s">
        <v>9</v>
      </c>
      <c r="AC67" s="1"/>
      <c r="AD67" s="1"/>
      <c r="AE67" s="1"/>
      <c r="AF67" s="1"/>
      <c r="AG67" s="1"/>
      <c r="AH67" s="13"/>
      <c r="AI67" s="13" t="s">
        <v>43</v>
      </c>
      <c r="AJ67" s="13"/>
      <c r="AK67" s="13" t="s">
        <v>43</v>
      </c>
      <c r="AL67" s="13" t="s">
        <v>43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Y67" s="5"/>
    </row>
    <row r="68" spans="1:51">
      <c r="A68" s="18"/>
      <c r="B68" s="12" t="s">
        <v>12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3" t="s">
        <v>43</v>
      </c>
      <c r="N68" s="13" t="s">
        <v>43</v>
      </c>
      <c r="O68" s="13" t="s">
        <v>43</v>
      </c>
      <c r="P68" s="13" t="s">
        <v>43</v>
      </c>
      <c r="Q68" s="13" t="s">
        <v>43</v>
      </c>
      <c r="R68" s="1"/>
      <c r="S68" s="1"/>
      <c r="T68" s="1"/>
      <c r="U68" s="1"/>
      <c r="V68" s="1"/>
      <c r="AA68" s="18"/>
      <c r="AB68" s="12" t="s">
        <v>12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3" t="s">
        <v>43</v>
      </c>
      <c r="AN68" s="13" t="s">
        <v>43</v>
      </c>
      <c r="AO68" s="13" t="s">
        <v>43</v>
      </c>
      <c r="AP68" s="13" t="s">
        <v>43</v>
      </c>
      <c r="AQ68" s="13" t="s">
        <v>43</v>
      </c>
      <c r="AR68" s="13"/>
      <c r="AS68" s="1"/>
      <c r="AT68" s="1"/>
      <c r="AU68" s="1"/>
      <c r="AV68" s="1"/>
      <c r="AY68" s="5"/>
    </row>
    <row r="69" spans="1:51">
      <c r="A69" s="18"/>
      <c r="B69" s="12" t="s">
        <v>15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3" t="s">
        <v>43</v>
      </c>
      <c r="T69" s="13" t="s">
        <v>43</v>
      </c>
      <c r="U69" s="13"/>
      <c r="V69" s="13" t="s">
        <v>43</v>
      </c>
      <c r="AA69" s="18"/>
      <c r="AB69" s="12" t="s">
        <v>15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3" t="s">
        <v>43</v>
      </c>
      <c r="AS69" s="13" t="s">
        <v>43</v>
      </c>
      <c r="AT69" s="13" t="s">
        <v>43</v>
      </c>
      <c r="AU69" s="13" t="s">
        <v>43</v>
      </c>
      <c r="AV69" s="13" t="s">
        <v>43</v>
      </c>
      <c r="AY69" s="5"/>
    </row>
    <row r="71" spans="1:51">
      <c r="A71" t="s">
        <v>77</v>
      </c>
      <c r="B71" s="10" t="s">
        <v>79</v>
      </c>
      <c r="C71" t="s">
        <v>74</v>
      </c>
      <c r="F71" t="s">
        <v>80</v>
      </c>
      <c r="J71" t="s">
        <v>73</v>
      </c>
      <c r="M71" t="s">
        <v>81</v>
      </c>
      <c r="R71" t="s">
        <v>72</v>
      </c>
      <c r="S71" t="s">
        <v>82</v>
      </c>
      <c r="AA71" t="s">
        <v>77</v>
      </c>
      <c r="AB71" s="10" t="s">
        <v>92</v>
      </c>
      <c r="AC71" t="s">
        <v>74</v>
      </c>
      <c r="AF71" t="s">
        <v>93</v>
      </c>
      <c r="AJ71" t="s">
        <v>73</v>
      </c>
      <c r="AM71" t="s">
        <v>81</v>
      </c>
      <c r="AR71" t="s">
        <v>72</v>
      </c>
      <c r="AS71" t="s">
        <v>82</v>
      </c>
      <c r="AY71" s="5"/>
    </row>
    <row r="72" spans="1:51">
      <c r="A72" t="s">
        <v>75</v>
      </c>
      <c r="B72" s="10" t="s">
        <v>91</v>
      </c>
      <c r="C72" t="s">
        <v>78</v>
      </c>
      <c r="E72" t="s">
        <v>84</v>
      </c>
      <c r="J72" t="s">
        <v>71</v>
      </c>
      <c r="R72" t="s">
        <v>76</v>
      </c>
      <c r="U72" s="24" t="s">
        <v>104</v>
      </c>
      <c r="AA72" t="s">
        <v>75</v>
      </c>
      <c r="AB72" s="10" t="s">
        <v>95</v>
      </c>
      <c r="AC72" t="s">
        <v>78</v>
      </c>
      <c r="AE72" t="s">
        <v>84</v>
      </c>
      <c r="AJ72" t="s">
        <v>71</v>
      </c>
      <c r="AN72" t="s">
        <v>96</v>
      </c>
      <c r="AR72" t="s">
        <v>76</v>
      </c>
      <c r="AU72" s="24" t="s">
        <v>25</v>
      </c>
      <c r="AY72" s="5"/>
    </row>
    <row r="73" spans="1:51">
      <c r="A73" s="1" t="s">
        <v>60</v>
      </c>
      <c r="B73" s="12" t="s">
        <v>61</v>
      </c>
      <c r="C73" s="1">
        <v>1</v>
      </c>
      <c r="D73" s="1">
        <v>2</v>
      </c>
      <c r="E73" s="1">
        <v>3</v>
      </c>
      <c r="F73" s="1">
        <v>4</v>
      </c>
      <c r="G73" s="1">
        <v>5</v>
      </c>
      <c r="H73" s="1">
        <v>6</v>
      </c>
      <c r="I73" s="1">
        <v>7</v>
      </c>
      <c r="J73" s="1">
        <v>8</v>
      </c>
      <c r="K73" s="1">
        <v>9</v>
      </c>
      <c r="L73" s="1">
        <v>10</v>
      </c>
      <c r="M73" s="1">
        <v>11</v>
      </c>
      <c r="N73" s="1">
        <v>12</v>
      </c>
      <c r="O73" s="1">
        <v>13</v>
      </c>
      <c r="P73" s="1">
        <v>14</v>
      </c>
      <c r="Q73" s="1">
        <v>15</v>
      </c>
      <c r="R73" s="1">
        <v>16</v>
      </c>
      <c r="S73" s="1">
        <v>17</v>
      </c>
      <c r="T73" s="1">
        <v>18</v>
      </c>
      <c r="U73" s="1">
        <v>19</v>
      </c>
      <c r="V73" s="1">
        <v>20</v>
      </c>
      <c r="AA73" s="1" t="s">
        <v>60</v>
      </c>
      <c r="AB73" s="12" t="s">
        <v>61</v>
      </c>
      <c r="AC73" s="1">
        <v>1</v>
      </c>
      <c r="AD73" s="1">
        <v>2</v>
      </c>
      <c r="AE73" s="1">
        <v>3</v>
      </c>
      <c r="AF73" s="1">
        <v>4</v>
      </c>
      <c r="AG73" s="1">
        <v>5</v>
      </c>
      <c r="AH73" s="1">
        <v>6</v>
      </c>
      <c r="AI73" s="1">
        <v>7</v>
      </c>
      <c r="AJ73" s="1">
        <v>8</v>
      </c>
      <c r="AK73" s="1">
        <v>9</v>
      </c>
      <c r="AL73" s="1">
        <v>10</v>
      </c>
      <c r="AM73" s="1">
        <v>11</v>
      </c>
      <c r="AN73" s="1">
        <v>12</v>
      </c>
      <c r="AO73" s="1">
        <v>13</v>
      </c>
      <c r="AP73" s="1">
        <v>14</v>
      </c>
      <c r="AQ73" s="1">
        <v>15</v>
      </c>
      <c r="AR73" s="1">
        <v>16</v>
      </c>
      <c r="AS73" s="1">
        <v>17</v>
      </c>
      <c r="AT73" s="1">
        <v>18</v>
      </c>
      <c r="AU73" s="1">
        <v>19</v>
      </c>
      <c r="AV73" s="1">
        <v>20</v>
      </c>
      <c r="AY73" s="5"/>
    </row>
    <row r="74" spans="1:51" ht="27">
      <c r="A74" s="18" t="s">
        <v>67</v>
      </c>
      <c r="B74" s="11" t="s">
        <v>62</v>
      </c>
      <c r="C74" s="13" t="s">
        <v>43</v>
      </c>
      <c r="D74" s="13" t="s">
        <v>43</v>
      </c>
      <c r="E74" s="13" t="s">
        <v>43</v>
      </c>
      <c r="F74" s="13" t="s">
        <v>43</v>
      </c>
      <c r="G74" s="13" t="s">
        <v>43</v>
      </c>
      <c r="H74" s="13" t="s">
        <v>43</v>
      </c>
      <c r="I74" s="13" t="s">
        <v>43</v>
      </c>
      <c r="J74" s="13" t="s">
        <v>43</v>
      </c>
      <c r="K74" s="13" t="s">
        <v>43</v>
      </c>
      <c r="L74" s="13" t="s">
        <v>43</v>
      </c>
      <c r="M74" s="13" t="s">
        <v>43</v>
      </c>
      <c r="N74" s="13" t="s">
        <v>43</v>
      </c>
      <c r="O74" s="13" t="s">
        <v>43</v>
      </c>
      <c r="P74" s="13" t="s">
        <v>43</v>
      </c>
      <c r="Q74" s="13" t="s">
        <v>43</v>
      </c>
      <c r="R74" s="13" t="s">
        <v>43</v>
      </c>
      <c r="S74" s="13" t="s">
        <v>43</v>
      </c>
      <c r="T74" s="13" t="s">
        <v>43</v>
      </c>
      <c r="U74" s="13" t="s">
        <v>43</v>
      </c>
      <c r="V74" s="13" t="s">
        <v>43</v>
      </c>
      <c r="W74" s="19" t="s">
        <v>67</v>
      </c>
      <c r="X74" s="14" t="s">
        <v>62</v>
      </c>
      <c r="Y74" s="15">
        <f>40/40</f>
        <v>1</v>
      </c>
      <c r="AA74" s="18" t="s">
        <v>67</v>
      </c>
      <c r="AB74" s="11" t="s">
        <v>62</v>
      </c>
      <c r="AC74" s="13" t="s">
        <v>43</v>
      </c>
      <c r="AD74" s="13" t="s">
        <v>43</v>
      </c>
      <c r="AE74" s="13" t="s">
        <v>43</v>
      </c>
      <c r="AF74" s="13" t="s">
        <v>43</v>
      </c>
      <c r="AG74" s="13" t="s">
        <v>43</v>
      </c>
      <c r="AH74" s="13" t="s">
        <v>43</v>
      </c>
      <c r="AI74" s="13"/>
      <c r="AJ74" s="13" t="s">
        <v>43</v>
      </c>
      <c r="AK74" s="13" t="s">
        <v>43</v>
      </c>
      <c r="AL74" s="13" t="s">
        <v>43</v>
      </c>
      <c r="AM74" s="13" t="s">
        <v>43</v>
      </c>
      <c r="AN74" s="13" t="s">
        <v>43</v>
      </c>
      <c r="AO74" s="13" t="s">
        <v>43</v>
      </c>
      <c r="AP74" s="13" t="s">
        <v>43</v>
      </c>
      <c r="AQ74" s="13" t="s">
        <v>43</v>
      </c>
      <c r="AR74" s="13" t="s">
        <v>43</v>
      </c>
      <c r="AS74" s="13" t="s">
        <v>43</v>
      </c>
      <c r="AT74" s="13" t="s">
        <v>43</v>
      </c>
      <c r="AU74" s="13" t="s">
        <v>43</v>
      </c>
      <c r="AV74" s="13" t="s">
        <v>43</v>
      </c>
      <c r="AW74" s="19" t="s">
        <v>67</v>
      </c>
      <c r="AX74" s="14" t="s">
        <v>62</v>
      </c>
      <c r="AY74" s="15">
        <f>39/40</f>
        <v>0.97499999999999998</v>
      </c>
    </row>
    <row r="75" spans="1:51">
      <c r="A75" s="18"/>
      <c r="B75" s="12" t="s">
        <v>8</v>
      </c>
      <c r="C75" s="13" t="s">
        <v>43</v>
      </c>
      <c r="D75" s="13" t="s">
        <v>43</v>
      </c>
      <c r="E75" s="13" t="s">
        <v>43</v>
      </c>
      <c r="F75" s="13" t="s">
        <v>43</v>
      </c>
      <c r="G75" s="13" t="s">
        <v>43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9"/>
      <c r="X75" s="16" t="s">
        <v>8</v>
      </c>
      <c r="Y75" s="15">
        <f>10/10</f>
        <v>1</v>
      </c>
      <c r="AA75" s="18"/>
      <c r="AB75" s="12" t="s">
        <v>8</v>
      </c>
      <c r="AC75" s="13" t="s">
        <v>43</v>
      </c>
      <c r="AD75" s="13"/>
      <c r="AE75" s="13"/>
      <c r="AF75" s="13" t="s">
        <v>43</v>
      </c>
      <c r="AG75" s="13" t="s">
        <v>43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9"/>
      <c r="AX75" s="16" t="s">
        <v>8</v>
      </c>
      <c r="AY75" s="15">
        <f>7/10</f>
        <v>0.7</v>
      </c>
    </row>
    <row r="76" spans="1:51">
      <c r="A76" s="18"/>
      <c r="B76" s="12" t="s">
        <v>9</v>
      </c>
      <c r="C76" s="1"/>
      <c r="D76" s="1"/>
      <c r="E76" s="1"/>
      <c r="F76" s="1"/>
      <c r="G76" s="1"/>
      <c r="H76" s="1"/>
      <c r="I76" s="13" t="s">
        <v>43</v>
      </c>
      <c r="J76" s="13" t="s">
        <v>43</v>
      </c>
      <c r="K76" s="13" t="s">
        <v>43</v>
      </c>
      <c r="L76" s="13" t="s">
        <v>43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9"/>
      <c r="X76" s="16" t="s">
        <v>9</v>
      </c>
      <c r="Y76" s="15">
        <f>8/10</f>
        <v>0.8</v>
      </c>
      <c r="AA76" s="18"/>
      <c r="AB76" s="12" t="s">
        <v>9</v>
      </c>
      <c r="AC76" s="1"/>
      <c r="AD76" s="1"/>
      <c r="AE76" s="1"/>
      <c r="AF76" s="1"/>
      <c r="AG76" s="1"/>
      <c r="AH76" s="13" t="s">
        <v>43</v>
      </c>
      <c r="AI76" s="1"/>
      <c r="AJ76" s="1"/>
      <c r="AK76" s="13" t="s">
        <v>43</v>
      </c>
      <c r="AL76" s="13" t="s">
        <v>43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9"/>
      <c r="AX76" s="16" t="s">
        <v>9</v>
      </c>
      <c r="AY76" s="15">
        <f>6/10</f>
        <v>0.6</v>
      </c>
    </row>
    <row r="77" spans="1:51">
      <c r="A77" s="18"/>
      <c r="B77" s="12" t="s">
        <v>12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3" t="s">
        <v>43</v>
      </c>
      <c r="N77" s="13" t="s">
        <v>43</v>
      </c>
      <c r="O77" s="13" t="s">
        <v>43</v>
      </c>
      <c r="P77" s="13" t="s">
        <v>43</v>
      </c>
      <c r="Q77" s="13" t="s">
        <v>43</v>
      </c>
      <c r="R77" s="1"/>
      <c r="S77" s="1"/>
      <c r="T77" s="1"/>
      <c r="U77" s="1"/>
      <c r="V77" s="1"/>
      <c r="W77" s="19"/>
      <c r="X77" s="16" t="s">
        <v>12</v>
      </c>
      <c r="Y77" s="15">
        <f>10/10</f>
        <v>1</v>
      </c>
      <c r="AA77" s="18"/>
      <c r="AB77" s="12" t="s">
        <v>12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3"/>
      <c r="AN77" s="13"/>
      <c r="AO77" s="13"/>
      <c r="AP77" s="13" t="s">
        <v>43</v>
      </c>
      <c r="AQ77" s="13" t="s">
        <v>43</v>
      </c>
      <c r="AR77" s="1"/>
      <c r="AS77" s="1"/>
      <c r="AT77" s="1"/>
      <c r="AU77" s="1"/>
      <c r="AV77" s="1"/>
      <c r="AW77" s="19"/>
      <c r="AX77" s="16" t="s">
        <v>12</v>
      </c>
      <c r="AY77" s="15">
        <f>7/10</f>
        <v>0.7</v>
      </c>
    </row>
    <row r="78" spans="1:51">
      <c r="A78" s="18"/>
      <c r="B78" s="12" t="s">
        <v>15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3" t="s">
        <v>43</v>
      </c>
      <c r="S78" s="13" t="s">
        <v>43</v>
      </c>
      <c r="T78" s="13" t="s">
        <v>43</v>
      </c>
      <c r="U78" s="13" t="s">
        <v>43</v>
      </c>
      <c r="V78" s="13" t="s">
        <v>43</v>
      </c>
      <c r="W78" s="19"/>
      <c r="X78" s="16" t="s">
        <v>15</v>
      </c>
      <c r="Y78" s="15">
        <f>9/10</f>
        <v>0.9</v>
      </c>
      <c r="AA78" s="18"/>
      <c r="AB78" s="12" t="s">
        <v>15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3"/>
      <c r="AS78" s="13"/>
      <c r="AT78" s="13" t="s">
        <v>43</v>
      </c>
      <c r="AU78" s="13" t="s">
        <v>43</v>
      </c>
      <c r="AV78" s="13" t="s">
        <v>43</v>
      </c>
      <c r="AW78" s="19"/>
      <c r="AX78" s="16" t="s">
        <v>15</v>
      </c>
      <c r="AY78" s="15">
        <f>7/10</f>
        <v>0.7</v>
      </c>
    </row>
    <row r="79" spans="1:51" ht="27">
      <c r="A79" s="18" t="s">
        <v>68</v>
      </c>
      <c r="B79" s="11" t="s">
        <v>62</v>
      </c>
      <c r="C79" s="13" t="s">
        <v>43</v>
      </c>
      <c r="D79" s="13" t="s">
        <v>43</v>
      </c>
      <c r="E79" s="13" t="s">
        <v>43</v>
      </c>
      <c r="F79" s="13" t="s">
        <v>43</v>
      </c>
      <c r="G79" s="13" t="s">
        <v>43</v>
      </c>
      <c r="H79" s="13" t="s">
        <v>43</v>
      </c>
      <c r="I79" s="13" t="s">
        <v>43</v>
      </c>
      <c r="J79" s="13" t="s">
        <v>43</v>
      </c>
      <c r="K79" s="13" t="s">
        <v>43</v>
      </c>
      <c r="L79" s="13" t="s">
        <v>43</v>
      </c>
      <c r="M79" s="13" t="s">
        <v>43</v>
      </c>
      <c r="N79" s="13" t="s">
        <v>43</v>
      </c>
      <c r="O79" s="13" t="s">
        <v>43</v>
      </c>
      <c r="P79" s="13" t="s">
        <v>43</v>
      </c>
      <c r="Q79" s="13" t="s">
        <v>43</v>
      </c>
      <c r="R79" s="13" t="s">
        <v>43</v>
      </c>
      <c r="S79" s="13" t="s">
        <v>43</v>
      </c>
      <c r="T79" s="13" t="s">
        <v>43</v>
      </c>
      <c r="U79" s="13" t="s">
        <v>43</v>
      </c>
      <c r="V79" s="13" t="s">
        <v>43</v>
      </c>
      <c r="W79" s="19" t="s">
        <v>68</v>
      </c>
      <c r="X79" s="14" t="s">
        <v>62</v>
      </c>
      <c r="Y79" s="15">
        <f>40/40</f>
        <v>1</v>
      </c>
      <c r="AA79" s="18" t="s">
        <v>68</v>
      </c>
      <c r="AB79" s="11" t="s">
        <v>62</v>
      </c>
      <c r="AC79" s="13" t="s">
        <v>43</v>
      </c>
      <c r="AD79" s="13" t="s">
        <v>43</v>
      </c>
      <c r="AE79" s="13" t="s">
        <v>43</v>
      </c>
      <c r="AF79" s="13" t="s">
        <v>43</v>
      </c>
      <c r="AG79" s="13" t="s">
        <v>43</v>
      </c>
      <c r="AH79" s="13" t="s">
        <v>43</v>
      </c>
      <c r="AI79" s="13" t="s">
        <v>43</v>
      </c>
      <c r="AJ79" s="13" t="s">
        <v>43</v>
      </c>
      <c r="AK79" s="13" t="s">
        <v>43</v>
      </c>
      <c r="AL79" s="13" t="s">
        <v>43</v>
      </c>
      <c r="AM79" s="13" t="s">
        <v>43</v>
      </c>
      <c r="AN79" s="13" t="s">
        <v>43</v>
      </c>
      <c r="AO79" s="13" t="s">
        <v>43</v>
      </c>
      <c r="AP79" s="13" t="s">
        <v>43</v>
      </c>
      <c r="AQ79" s="13" t="s">
        <v>43</v>
      </c>
      <c r="AR79" s="13" t="s">
        <v>43</v>
      </c>
      <c r="AS79" s="13" t="s">
        <v>43</v>
      </c>
      <c r="AT79" s="13" t="s">
        <v>43</v>
      </c>
      <c r="AU79" s="13" t="s">
        <v>43</v>
      </c>
      <c r="AV79" s="13" t="s">
        <v>43</v>
      </c>
      <c r="AW79" s="19" t="s">
        <v>68</v>
      </c>
      <c r="AX79" s="14" t="s">
        <v>62</v>
      </c>
      <c r="AY79" s="15">
        <f>40/40</f>
        <v>1</v>
      </c>
    </row>
    <row r="80" spans="1:51">
      <c r="A80" s="18"/>
      <c r="B80" s="12" t="s">
        <v>8</v>
      </c>
      <c r="C80" s="13" t="s">
        <v>43</v>
      </c>
      <c r="D80" s="13" t="s">
        <v>43</v>
      </c>
      <c r="E80" s="13" t="s">
        <v>43</v>
      </c>
      <c r="F80" s="13" t="s">
        <v>43</v>
      </c>
      <c r="G80" s="13" t="s">
        <v>43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9"/>
      <c r="X80" s="16" t="s">
        <v>8</v>
      </c>
      <c r="Y80" s="15">
        <f>10/10</f>
        <v>1</v>
      </c>
      <c r="AA80" s="18"/>
      <c r="AB80" s="12" t="s">
        <v>8</v>
      </c>
      <c r="AC80" s="13" t="s">
        <v>43</v>
      </c>
      <c r="AD80" s="13" t="s">
        <v>43</v>
      </c>
      <c r="AE80" s="13" t="s">
        <v>43</v>
      </c>
      <c r="AF80" s="13" t="s">
        <v>43</v>
      </c>
      <c r="AG80" s="13" t="s">
        <v>43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9"/>
      <c r="AX80" s="16" t="s">
        <v>8</v>
      </c>
      <c r="AY80" s="15">
        <f>9/10</f>
        <v>0.9</v>
      </c>
    </row>
    <row r="81" spans="1:51">
      <c r="A81" s="18"/>
      <c r="B81" s="12" t="s">
        <v>9</v>
      </c>
      <c r="C81" s="1"/>
      <c r="D81" s="1"/>
      <c r="E81" s="1"/>
      <c r="F81" s="1"/>
      <c r="G81" s="1"/>
      <c r="H81" s="1"/>
      <c r="I81" s="13" t="s">
        <v>43</v>
      </c>
      <c r="J81" s="13" t="s">
        <v>43</v>
      </c>
      <c r="K81" s="13" t="s">
        <v>43</v>
      </c>
      <c r="L81" s="13" t="s">
        <v>43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9"/>
      <c r="X81" s="16" t="s">
        <v>9</v>
      </c>
      <c r="Y81" s="15">
        <f>9/10</f>
        <v>0.9</v>
      </c>
      <c r="AA81" s="18"/>
      <c r="AB81" s="12" t="s">
        <v>9</v>
      </c>
      <c r="AC81" s="1"/>
      <c r="AD81" s="1"/>
      <c r="AE81" s="1"/>
      <c r="AF81" s="1"/>
      <c r="AG81" s="1"/>
      <c r="AH81" s="13" t="s">
        <v>43</v>
      </c>
      <c r="AI81" s="13" t="s">
        <v>43</v>
      </c>
      <c r="AJ81" s="13" t="s">
        <v>43</v>
      </c>
      <c r="AK81" s="13" t="s">
        <v>43</v>
      </c>
      <c r="AL81" s="13" t="s">
        <v>43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9"/>
      <c r="AX81" s="16" t="s">
        <v>9</v>
      </c>
      <c r="AY81" s="15">
        <f>10/10</f>
        <v>1</v>
      </c>
    </row>
    <row r="82" spans="1:51">
      <c r="A82" s="18"/>
      <c r="B82" s="12" t="s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3" t="s">
        <v>43</v>
      </c>
      <c r="N82" s="13" t="s">
        <v>43</v>
      </c>
      <c r="O82" s="13" t="s">
        <v>43</v>
      </c>
      <c r="P82" s="13" t="s">
        <v>43</v>
      </c>
      <c r="Q82" s="13" t="s">
        <v>43</v>
      </c>
      <c r="R82" s="1"/>
      <c r="S82" s="1"/>
      <c r="T82" s="1"/>
      <c r="U82" s="1"/>
      <c r="V82" s="1"/>
      <c r="W82" s="19"/>
      <c r="X82" s="16" t="s">
        <v>12</v>
      </c>
      <c r="Y82" s="15">
        <f>10/10</f>
        <v>1</v>
      </c>
      <c r="AA82" s="18"/>
      <c r="AB82" s="12" t="s">
        <v>12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3" t="s">
        <v>43</v>
      </c>
      <c r="AN82" s="13" t="s">
        <v>43</v>
      </c>
      <c r="AO82" s="13"/>
      <c r="AP82" s="13" t="s">
        <v>43</v>
      </c>
      <c r="AQ82" s="13" t="s">
        <v>43</v>
      </c>
      <c r="AR82" s="1"/>
      <c r="AS82" s="1"/>
      <c r="AT82" s="1"/>
      <c r="AU82" s="1"/>
      <c r="AV82" s="1"/>
      <c r="AW82" s="19"/>
      <c r="AX82" s="16" t="s">
        <v>12</v>
      </c>
      <c r="AY82" s="15">
        <f>9/10</f>
        <v>0.9</v>
      </c>
    </row>
    <row r="83" spans="1:51">
      <c r="A83" s="18"/>
      <c r="B83" s="12" t="s">
        <v>15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3" t="s">
        <v>43</v>
      </c>
      <c r="T83" s="13" t="s">
        <v>43</v>
      </c>
      <c r="U83" s="13" t="s">
        <v>43</v>
      </c>
      <c r="V83" s="13" t="s">
        <v>43</v>
      </c>
      <c r="W83" s="19"/>
      <c r="X83" s="16" t="s">
        <v>15</v>
      </c>
      <c r="Y83" s="15">
        <f>9/10</f>
        <v>0.9</v>
      </c>
      <c r="AA83" s="18"/>
      <c r="AB83" s="12" t="s">
        <v>15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3" t="s">
        <v>43</v>
      </c>
      <c r="AS83" s="13" t="s">
        <v>43</v>
      </c>
      <c r="AT83" s="13" t="s">
        <v>43</v>
      </c>
      <c r="AU83" s="13" t="s">
        <v>43</v>
      </c>
      <c r="AV83" s="13" t="s">
        <v>43</v>
      </c>
      <c r="AW83" s="19"/>
      <c r="AX83" s="16" t="s">
        <v>15</v>
      </c>
      <c r="AY83" s="15">
        <f>10/10</f>
        <v>1</v>
      </c>
    </row>
    <row r="84" spans="1:51" ht="27">
      <c r="A84" s="18" t="s">
        <v>69</v>
      </c>
      <c r="B84" s="11" t="s">
        <v>62</v>
      </c>
      <c r="C84" s="13" t="s">
        <v>43</v>
      </c>
      <c r="D84" s="13" t="s">
        <v>43</v>
      </c>
      <c r="E84" s="13" t="s">
        <v>43</v>
      </c>
      <c r="F84" s="13" t="s">
        <v>43</v>
      </c>
      <c r="G84" s="13" t="s">
        <v>43</v>
      </c>
      <c r="H84" s="13"/>
      <c r="I84" s="13" t="s">
        <v>43</v>
      </c>
      <c r="J84" s="13" t="s">
        <v>43</v>
      </c>
      <c r="K84" s="13" t="s">
        <v>43</v>
      </c>
      <c r="L84" s="13" t="s">
        <v>43</v>
      </c>
      <c r="M84" s="13" t="s">
        <v>43</v>
      </c>
      <c r="N84" s="13" t="s">
        <v>43</v>
      </c>
      <c r="O84" s="13" t="s">
        <v>43</v>
      </c>
      <c r="P84" s="13" t="s">
        <v>43</v>
      </c>
      <c r="Q84" s="13" t="s">
        <v>43</v>
      </c>
      <c r="R84" s="13" t="s">
        <v>43</v>
      </c>
      <c r="S84" s="13" t="s">
        <v>43</v>
      </c>
      <c r="T84" s="13" t="s">
        <v>43</v>
      </c>
      <c r="U84" s="13" t="s">
        <v>43</v>
      </c>
      <c r="V84" s="13" t="s">
        <v>43</v>
      </c>
      <c r="W84" s="19" t="s">
        <v>69</v>
      </c>
      <c r="X84" s="14" t="s">
        <v>62</v>
      </c>
      <c r="Y84" s="15">
        <f>39/40</f>
        <v>0.97499999999999998</v>
      </c>
      <c r="AA84" s="18" t="s">
        <v>69</v>
      </c>
      <c r="AB84" s="11" t="s">
        <v>62</v>
      </c>
      <c r="AC84" s="13" t="s">
        <v>43</v>
      </c>
      <c r="AD84" s="13" t="s">
        <v>43</v>
      </c>
      <c r="AE84" s="13" t="s">
        <v>43</v>
      </c>
      <c r="AF84" s="13" t="s">
        <v>43</v>
      </c>
      <c r="AG84" s="13" t="s">
        <v>43</v>
      </c>
      <c r="AH84" s="13" t="s">
        <v>43</v>
      </c>
      <c r="AI84" s="13" t="s">
        <v>43</v>
      </c>
      <c r="AJ84" s="13" t="s">
        <v>43</v>
      </c>
      <c r="AK84" s="13" t="s">
        <v>43</v>
      </c>
      <c r="AL84" s="13" t="s">
        <v>43</v>
      </c>
      <c r="AM84" s="13" t="s">
        <v>43</v>
      </c>
      <c r="AN84" s="13" t="s">
        <v>43</v>
      </c>
      <c r="AO84" s="13"/>
      <c r="AP84" s="13" t="s">
        <v>43</v>
      </c>
      <c r="AQ84" s="13" t="s">
        <v>43</v>
      </c>
      <c r="AR84" s="13" t="s">
        <v>43</v>
      </c>
      <c r="AS84" s="13" t="s">
        <v>43</v>
      </c>
      <c r="AT84" s="13" t="s">
        <v>43</v>
      </c>
      <c r="AU84" s="13" t="s">
        <v>43</v>
      </c>
      <c r="AV84" s="13" t="s">
        <v>43</v>
      </c>
      <c r="AW84" s="19" t="s">
        <v>69</v>
      </c>
      <c r="AX84" s="14" t="s">
        <v>62</v>
      </c>
      <c r="AY84" s="15">
        <f>38/10</f>
        <v>3.8</v>
      </c>
    </row>
    <row r="85" spans="1:51">
      <c r="A85" s="18"/>
      <c r="B85" s="12" t="s">
        <v>8</v>
      </c>
      <c r="C85" s="13" t="s">
        <v>43</v>
      </c>
      <c r="D85" s="13" t="s">
        <v>43</v>
      </c>
      <c r="E85" s="13" t="s">
        <v>43</v>
      </c>
      <c r="F85" s="13" t="s">
        <v>43</v>
      </c>
      <c r="G85" s="13" t="s">
        <v>43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9"/>
      <c r="X85" s="16" t="s">
        <v>8</v>
      </c>
      <c r="Y85" s="15">
        <f>10/10</f>
        <v>1</v>
      </c>
      <c r="AA85" s="18"/>
      <c r="AB85" s="12" t="s">
        <v>8</v>
      </c>
      <c r="AC85" s="13" t="s">
        <v>43</v>
      </c>
      <c r="AD85" s="13" t="s">
        <v>43</v>
      </c>
      <c r="AE85" s="13" t="s">
        <v>43</v>
      </c>
      <c r="AF85" s="13" t="s">
        <v>43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9"/>
      <c r="AX85" s="16" t="s">
        <v>8</v>
      </c>
      <c r="AY85" s="15">
        <f>8/10</f>
        <v>0.8</v>
      </c>
    </row>
    <row r="86" spans="1:51">
      <c r="A86" s="18"/>
      <c r="B86" s="12" t="s">
        <v>9</v>
      </c>
      <c r="C86" s="1"/>
      <c r="D86" s="1"/>
      <c r="E86" s="1"/>
      <c r="F86" s="1"/>
      <c r="G86" s="1"/>
      <c r="H86" s="1"/>
      <c r="I86" s="17" t="s">
        <v>100</v>
      </c>
      <c r="J86" s="13" t="s">
        <v>43</v>
      </c>
      <c r="K86" s="13" t="s">
        <v>43</v>
      </c>
      <c r="L86" s="13" t="s">
        <v>43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9"/>
      <c r="X86" s="16" t="s">
        <v>9</v>
      </c>
      <c r="Y86" s="15">
        <f>8/10</f>
        <v>0.8</v>
      </c>
      <c r="AA86" s="18"/>
      <c r="AB86" s="12" t="s">
        <v>9</v>
      </c>
      <c r="AC86" s="1"/>
      <c r="AD86" s="1"/>
      <c r="AE86" s="1"/>
      <c r="AF86" s="1"/>
      <c r="AG86" s="1"/>
      <c r="AH86" s="13" t="s">
        <v>43</v>
      </c>
      <c r="AI86" s="13" t="s">
        <v>43</v>
      </c>
      <c r="AJ86" s="13" t="s">
        <v>43</v>
      </c>
      <c r="AK86" s="13" t="s">
        <v>43</v>
      </c>
      <c r="AL86" s="13" t="s">
        <v>43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9"/>
      <c r="AX86" s="16" t="s">
        <v>9</v>
      </c>
      <c r="AY86" s="15">
        <f>10/10</f>
        <v>1</v>
      </c>
    </row>
    <row r="87" spans="1:51">
      <c r="A87" s="18"/>
      <c r="B87" s="12" t="s">
        <v>12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3" t="s">
        <v>43</v>
      </c>
      <c r="N87" s="13" t="s">
        <v>43</v>
      </c>
      <c r="O87" s="13" t="s">
        <v>43</v>
      </c>
      <c r="P87" s="13" t="s">
        <v>43</v>
      </c>
      <c r="Q87" s="13" t="s">
        <v>43</v>
      </c>
      <c r="R87" s="1"/>
      <c r="S87" s="1"/>
      <c r="T87" s="1"/>
      <c r="U87" s="1"/>
      <c r="V87" s="1"/>
      <c r="W87" s="19"/>
      <c r="X87" s="16" t="s">
        <v>12</v>
      </c>
      <c r="Y87" s="15">
        <f>10/10</f>
        <v>1</v>
      </c>
      <c r="AA87" s="18"/>
      <c r="AB87" s="12" t="s">
        <v>12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3" t="s">
        <v>43</v>
      </c>
      <c r="AN87" s="13" t="s">
        <v>43</v>
      </c>
      <c r="AO87" s="13"/>
      <c r="AP87" s="13" t="s">
        <v>43</v>
      </c>
      <c r="AQ87" s="13" t="s">
        <v>43</v>
      </c>
      <c r="AR87" s="1"/>
      <c r="AS87" s="1"/>
      <c r="AT87" s="1"/>
      <c r="AU87" s="1"/>
      <c r="AV87" s="1"/>
      <c r="AW87" s="19"/>
      <c r="AX87" s="16" t="s">
        <v>12</v>
      </c>
      <c r="AY87" s="15">
        <f>9/10</f>
        <v>0.9</v>
      </c>
    </row>
    <row r="88" spans="1:51">
      <c r="A88" s="18"/>
      <c r="B88" s="12" t="s">
        <v>15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3" t="s">
        <v>43</v>
      </c>
      <c r="S88" s="13" t="s">
        <v>43</v>
      </c>
      <c r="T88" s="13"/>
      <c r="U88" s="13" t="s">
        <v>43</v>
      </c>
      <c r="V88" s="13"/>
      <c r="W88" s="19"/>
      <c r="X88" s="16" t="s">
        <v>15</v>
      </c>
      <c r="Y88" s="15">
        <f>8/10</f>
        <v>0.8</v>
      </c>
      <c r="AA88" s="18"/>
      <c r="AB88" s="12" t="s">
        <v>15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3" t="s">
        <v>43</v>
      </c>
      <c r="AS88" s="13" t="s">
        <v>43</v>
      </c>
      <c r="AT88" s="13" t="s">
        <v>43</v>
      </c>
      <c r="AU88" s="13" t="s">
        <v>43</v>
      </c>
      <c r="AV88" s="13" t="s">
        <v>43</v>
      </c>
      <c r="AW88" s="19"/>
      <c r="AX88" s="16" t="s">
        <v>15</v>
      </c>
      <c r="AY88" s="15">
        <f>10/10</f>
        <v>1</v>
      </c>
    </row>
    <row r="89" spans="1:51">
      <c r="A89" s="1" t="s">
        <v>60</v>
      </c>
      <c r="B89" s="12" t="s">
        <v>61</v>
      </c>
      <c r="C89" s="1">
        <v>1</v>
      </c>
      <c r="D89" s="1">
        <v>2</v>
      </c>
      <c r="E89" s="1">
        <v>3</v>
      </c>
      <c r="F89" s="1">
        <v>4</v>
      </c>
      <c r="G89" s="1">
        <v>5</v>
      </c>
      <c r="H89" s="1">
        <v>6</v>
      </c>
      <c r="I89" s="1">
        <v>7</v>
      </c>
      <c r="J89" s="1">
        <v>8</v>
      </c>
      <c r="K89" s="1">
        <v>9</v>
      </c>
      <c r="L89" s="1">
        <v>10</v>
      </c>
      <c r="M89" s="1">
        <v>11</v>
      </c>
      <c r="N89" s="1">
        <v>12</v>
      </c>
      <c r="O89" s="1">
        <v>13</v>
      </c>
      <c r="P89" s="1">
        <v>14</v>
      </c>
      <c r="Q89" s="1">
        <v>15</v>
      </c>
      <c r="R89" s="1">
        <v>16</v>
      </c>
      <c r="S89" s="1">
        <v>17</v>
      </c>
      <c r="T89" s="1">
        <v>18</v>
      </c>
      <c r="U89" s="1">
        <v>19</v>
      </c>
      <c r="V89" s="1">
        <v>20</v>
      </c>
      <c r="AA89" s="1" t="s">
        <v>60</v>
      </c>
      <c r="AB89" s="12" t="s">
        <v>61</v>
      </c>
      <c r="AC89" s="1">
        <v>1</v>
      </c>
      <c r="AD89" s="1">
        <v>2</v>
      </c>
      <c r="AE89" s="1">
        <v>3</v>
      </c>
      <c r="AF89" s="1">
        <v>4</v>
      </c>
      <c r="AG89" s="1">
        <v>5</v>
      </c>
      <c r="AH89" s="1">
        <v>6</v>
      </c>
      <c r="AI89" s="1">
        <v>7</v>
      </c>
      <c r="AJ89" s="1">
        <v>8</v>
      </c>
      <c r="AK89" s="1">
        <v>9</v>
      </c>
      <c r="AL89" s="1">
        <v>10</v>
      </c>
      <c r="AM89" s="1">
        <v>11</v>
      </c>
      <c r="AN89" s="1">
        <v>12</v>
      </c>
      <c r="AO89" s="1">
        <v>13</v>
      </c>
      <c r="AP89" s="1">
        <v>14</v>
      </c>
      <c r="AQ89" s="1">
        <v>15</v>
      </c>
      <c r="AR89" s="1">
        <v>16</v>
      </c>
      <c r="AS89" s="1">
        <v>17</v>
      </c>
      <c r="AT89" s="1">
        <v>18</v>
      </c>
      <c r="AU89" s="1">
        <v>19</v>
      </c>
      <c r="AV89" s="1">
        <v>20</v>
      </c>
      <c r="AY89" s="5"/>
    </row>
    <row r="90" spans="1:51" ht="27">
      <c r="A90" s="18" t="s">
        <v>67</v>
      </c>
      <c r="B90" s="11" t="s">
        <v>62</v>
      </c>
      <c r="C90" s="13" t="s">
        <v>43</v>
      </c>
      <c r="D90" s="13" t="s">
        <v>43</v>
      </c>
      <c r="E90" s="13" t="s">
        <v>43</v>
      </c>
      <c r="F90" s="13" t="s">
        <v>43</v>
      </c>
      <c r="G90" s="13" t="s">
        <v>43</v>
      </c>
      <c r="H90" s="13" t="s">
        <v>43</v>
      </c>
      <c r="I90" s="13" t="s">
        <v>43</v>
      </c>
      <c r="J90" s="13" t="s">
        <v>43</v>
      </c>
      <c r="K90" s="13" t="s">
        <v>43</v>
      </c>
      <c r="L90" s="13" t="s">
        <v>43</v>
      </c>
      <c r="M90" s="13" t="s">
        <v>43</v>
      </c>
      <c r="N90" s="13" t="s">
        <v>43</v>
      </c>
      <c r="O90" s="13" t="s">
        <v>43</v>
      </c>
      <c r="P90" s="13" t="s">
        <v>43</v>
      </c>
      <c r="Q90" s="13" t="s">
        <v>43</v>
      </c>
      <c r="R90" s="13" t="s">
        <v>43</v>
      </c>
      <c r="S90" s="13" t="s">
        <v>43</v>
      </c>
      <c r="T90" s="13" t="s">
        <v>43</v>
      </c>
      <c r="U90" s="13" t="s">
        <v>43</v>
      </c>
      <c r="V90" s="13" t="s">
        <v>43</v>
      </c>
      <c r="AA90" s="18" t="s">
        <v>67</v>
      </c>
      <c r="AB90" s="11" t="s">
        <v>62</v>
      </c>
      <c r="AC90" s="13" t="s">
        <v>43</v>
      </c>
      <c r="AD90" s="13" t="s">
        <v>43</v>
      </c>
      <c r="AE90" s="13" t="s">
        <v>43</v>
      </c>
      <c r="AF90" s="13" t="s">
        <v>43</v>
      </c>
      <c r="AG90" s="13" t="s">
        <v>43</v>
      </c>
      <c r="AH90" s="13" t="s">
        <v>43</v>
      </c>
      <c r="AI90" s="13" t="s">
        <v>43</v>
      </c>
      <c r="AJ90" s="13" t="s">
        <v>43</v>
      </c>
      <c r="AK90" s="13" t="s">
        <v>43</v>
      </c>
      <c r="AL90" s="13" t="s">
        <v>43</v>
      </c>
      <c r="AM90" s="13" t="s">
        <v>43</v>
      </c>
      <c r="AN90" s="13" t="s">
        <v>43</v>
      </c>
      <c r="AO90" s="13" t="s">
        <v>43</v>
      </c>
      <c r="AP90" s="13" t="s">
        <v>43</v>
      </c>
      <c r="AQ90" s="13" t="s">
        <v>43</v>
      </c>
      <c r="AR90" s="13" t="s">
        <v>43</v>
      </c>
      <c r="AS90" s="13" t="s">
        <v>43</v>
      </c>
      <c r="AT90" s="13" t="s">
        <v>43</v>
      </c>
      <c r="AU90" s="13" t="s">
        <v>43</v>
      </c>
      <c r="AV90" s="13" t="s">
        <v>43</v>
      </c>
      <c r="AY90" s="5"/>
    </row>
    <row r="91" spans="1:51">
      <c r="A91" s="18"/>
      <c r="B91" s="12" t="s">
        <v>8</v>
      </c>
      <c r="C91" s="13" t="s">
        <v>43</v>
      </c>
      <c r="D91" s="13" t="s">
        <v>43</v>
      </c>
      <c r="E91" s="13" t="s">
        <v>43</v>
      </c>
      <c r="F91" s="13" t="s">
        <v>43</v>
      </c>
      <c r="G91" s="13" t="s">
        <v>43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AA91" s="18"/>
      <c r="AB91" s="12" t="s">
        <v>8</v>
      </c>
      <c r="AC91" s="13" t="s">
        <v>43</v>
      </c>
      <c r="AD91" s="13" t="s">
        <v>43</v>
      </c>
      <c r="AE91" s="13" t="s">
        <v>43</v>
      </c>
      <c r="AF91" s="13"/>
      <c r="AG91" s="13" t="s">
        <v>43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Y91" s="5"/>
    </row>
    <row r="92" spans="1:51">
      <c r="A92" s="18"/>
      <c r="B92" s="12" t="s">
        <v>9</v>
      </c>
      <c r="C92" s="1"/>
      <c r="D92" s="1"/>
      <c r="E92" s="1"/>
      <c r="F92" s="1"/>
      <c r="G92" s="1"/>
      <c r="H92" s="13" t="s">
        <v>43</v>
      </c>
      <c r="I92" s="13" t="s">
        <v>43</v>
      </c>
      <c r="J92" s="1"/>
      <c r="K92" s="1"/>
      <c r="L92" s="13" t="s">
        <v>43</v>
      </c>
      <c r="M92" s="1"/>
      <c r="N92" s="1"/>
      <c r="O92" s="1"/>
      <c r="P92" s="1"/>
      <c r="Q92" s="1"/>
      <c r="R92" s="1"/>
      <c r="S92" s="1"/>
      <c r="T92" s="1"/>
      <c r="U92" s="1"/>
      <c r="V92" s="1"/>
      <c r="AA92" s="18"/>
      <c r="AB92" s="12" t="s">
        <v>9</v>
      </c>
      <c r="AC92" s="1"/>
      <c r="AD92" s="1"/>
      <c r="AE92" s="1"/>
      <c r="AF92" s="1"/>
      <c r="AG92" s="1"/>
      <c r="AH92" s="13" t="s">
        <v>43</v>
      </c>
      <c r="AI92" s="13" t="s">
        <v>43</v>
      </c>
      <c r="AJ92" s="13"/>
      <c r="AK92" s="13"/>
      <c r="AL92" s="13" t="s">
        <v>43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Y92" s="5"/>
    </row>
    <row r="93" spans="1:51">
      <c r="A93" s="18"/>
      <c r="B93" s="12" t="s">
        <v>12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3" t="s">
        <v>43</v>
      </c>
      <c r="N93" s="13" t="s">
        <v>43</v>
      </c>
      <c r="O93" s="13" t="s">
        <v>43</v>
      </c>
      <c r="P93" s="13" t="s">
        <v>43</v>
      </c>
      <c r="Q93" s="13" t="s">
        <v>43</v>
      </c>
      <c r="R93" s="1"/>
      <c r="S93" s="1"/>
      <c r="T93" s="1"/>
      <c r="U93" s="1"/>
      <c r="V93" s="1"/>
      <c r="AA93" s="18"/>
      <c r="AB93" s="12" t="s">
        <v>12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3" t="s">
        <v>43</v>
      </c>
      <c r="AN93" s="13" t="s">
        <v>43</v>
      </c>
      <c r="AO93" s="13" t="s">
        <v>43</v>
      </c>
      <c r="AP93" s="13" t="s">
        <v>43</v>
      </c>
      <c r="AQ93" s="13" t="s">
        <v>43</v>
      </c>
      <c r="AR93" s="1"/>
      <c r="AS93" s="1"/>
      <c r="AT93" s="1"/>
      <c r="AU93" s="1"/>
      <c r="AV93" s="1"/>
      <c r="AY93" s="5"/>
    </row>
    <row r="94" spans="1:51">
      <c r="A94" s="18"/>
      <c r="B94" s="12" t="s">
        <v>15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3" t="s">
        <v>43</v>
      </c>
      <c r="S94" s="13" t="s">
        <v>43</v>
      </c>
      <c r="T94" s="13" t="s">
        <v>43</v>
      </c>
      <c r="U94" s="13" t="s">
        <v>43</v>
      </c>
      <c r="V94" s="13"/>
      <c r="AA94" s="18"/>
      <c r="AB94" s="12" t="s">
        <v>15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3"/>
      <c r="AS94" s="13" t="s">
        <v>43</v>
      </c>
      <c r="AT94" s="13" t="s">
        <v>43</v>
      </c>
      <c r="AU94" s="13" t="s">
        <v>43</v>
      </c>
      <c r="AV94" s="13" t="s">
        <v>43</v>
      </c>
      <c r="AY94" s="5"/>
    </row>
    <row r="95" spans="1:51" ht="27">
      <c r="A95" s="18" t="s">
        <v>68</v>
      </c>
      <c r="B95" s="11" t="s">
        <v>62</v>
      </c>
      <c r="C95" s="13" t="s">
        <v>43</v>
      </c>
      <c r="D95" s="13" t="s">
        <v>43</v>
      </c>
      <c r="E95" s="13" t="s">
        <v>43</v>
      </c>
      <c r="F95" s="13" t="s">
        <v>43</v>
      </c>
      <c r="G95" s="13" t="s">
        <v>43</v>
      </c>
      <c r="H95" s="13" t="s">
        <v>43</v>
      </c>
      <c r="I95" s="13" t="s">
        <v>43</v>
      </c>
      <c r="J95" s="13" t="s">
        <v>43</v>
      </c>
      <c r="K95" s="13" t="s">
        <v>43</v>
      </c>
      <c r="L95" s="13" t="s">
        <v>43</v>
      </c>
      <c r="M95" s="13" t="s">
        <v>43</v>
      </c>
      <c r="N95" s="13" t="s">
        <v>43</v>
      </c>
      <c r="O95" s="13" t="s">
        <v>43</v>
      </c>
      <c r="P95" s="13" t="s">
        <v>43</v>
      </c>
      <c r="Q95" s="13" t="s">
        <v>43</v>
      </c>
      <c r="R95" s="13" t="s">
        <v>43</v>
      </c>
      <c r="S95" s="13" t="s">
        <v>43</v>
      </c>
      <c r="T95" s="13" t="s">
        <v>43</v>
      </c>
      <c r="U95" s="13" t="s">
        <v>43</v>
      </c>
      <c r="V95" s="13" t="s">
        <v>43</v>
      </c>
      <c r="AA95" s="18" t="s">
        <v>68</v>
      </c>
      <c r="AB95" s="11" t="s">
        <v>62</v>
      </c>
      <c r="AC95" s="13" t="s">
        <v>43</v>
      </c>
      <c r="AD95" s="13" t="s">
        <v>43</v>
      </c>
      <c r="AE95" s="13" t="s">
        <v>43</v>
      </c>
      <c r="AF95" s="13" t="s">
        <v>43</v>
      </c>
      <c r="AG95" s="13" t="s">
        <v>43</v>
      </c>
      <c r="AH95" s="13" t="s">
        <v>43</v>
      </c>
      <c r="AI95" s="13" t="s">
        <v>43</v>
      </c>
      <c r="AJ95" s="13" t="s">
        <v>43</v>
      </c>
      <c r="AK95" s="13" t="s">
        <v>43</v>
      </c>
      <c r="AL95" s="13" t="s">
        <v>43</v>
      </c>
      <c r="AM95" s="13" t="s">
        <v>43</v>
      </c>
      <c r="AN95" s="13" t="s">
        <v>43</v>
      </c>
      <c r="AO95" s="13" t="s">
        <v>43</v>
      </c>
      <c r="AP95" s="13" t="s">
        <v>43</v>
      </c>
      <c r="AQ95" s="13" t="s">
        <v>43</v>
      </c>
      <c r="AR95" s="13" t="s">
        <v>43</v>
      </c>
      <c r="AS95" s="13" t="s">
        <v>43</v>
      </c>
      <c r="AT95" s="13" t="s">
        <v>43</v>
      </c>
      <c r="AU95" s="13" t="s">
        <v>43</v>
      </c>
      <c r="AV95" s="13" t="s">
        <v>43</v>
      </c>
      <c r="AY95" s="5"/>
    </row>
    <row r="96" spans="1:51">
      <c r="A96" s="18"/>
      <c r="B96" s="12" t="s">
        <v>8</v>
      </c>
      <c r="C96" s="13" t="s">
        <v>43</v>
      </c>
      <c r="D96" s="13" t="s">
        <v>43</v>
      </c>
      <c r="E96" s="13" t="s">
        <v>43</v>
      </c>
      <c r="F96" s="13" t="s">
        <v>43</v>
      </c>
      <c r="G96" s="13" t="s">
        <v>43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AA96" s="18"/>
      <c r="AB96" s="12" t="s">
        <v>8</v>
      </c>
      <c r="AC96" s="13" t="s">
        <v>43</v>
      </c>
      <c r="AD96" s="13" t="s">
        <v>43</v>
      </c>
      <c r="AE96" s="13" t="s">
        <v>43</v>
      </c>
      <c r="AF96" s="13"/>
      <c r="AG96" s="13" t="s">
        <v>43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Y96" s="5"/>
    </row>
    <row r="97" spans="1:51">
      <c r="A97" s="18"/>
      <c r="B97" s="12" t="s">
        <v>9</v>
      </c>
      <c r="C97" s="1"/>
      <c r="D97" s="1"/>
      <c r="E97" s="1"/>
      <c r="F97" s="1"/>
      <c r="G97" s="1"/>
      <c r="H97" s="13" t="s">
        <v>43</v>
      </c>
      <c r="I97" s="13" t="s">
        <v>43</v>
      </c>
      <c r="J97" s="13" t="s">
        <v>43</v>
      </c>
      <c r="K97" s="13" t="s">
        <v>43</v>
      </c>
      <c r="L97" s="13" t="s">
        <v>43</v>
      </c>
      <c r="M97" s="1"/>
      <c r="N97" s="1"/>
      <c r="O97" s="1"/>
      <c r="P97" s="1"/>
      <c r="Q97" s="1"/>
      <c r="R97" s="1"/>
      <c r="S97" s="1"/>
      <c r="T97" s="1"/>
      <c r="U97" s="1"/>
      <c r="V97" s="1"/>
      <c r="AA97" s="18"/>
      <c r="AB97" s="12" t="s">
        <v>9</v>
      </c>
      <c r="AC97" s="1"/>
      <c r="AD97" s="1"/>
      <c r="AE97" s="1"/>
      <c r="AF97" s="1"/>
      <c r="AG97" s="1"/>
      <c r="AH97" s="13" t="s">
        <v>43</v>
      </c>
      <c r="AI97" s="13" t="s">
        <v>43</v>
      </c>
      <c r="AJ97" s="13" t="s">
        <v>43</v>
      </c>
      <c r="AK97" s="13" t="s">
        <v>43</v>
      </c>
      <c r="AL97" s="13" t="s">
        <v>43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Y97" s="5"/>
    </row>
    <row r="98" spans="1:51">
      <c r="A98" s="18"/>
      <c r="B98" s="12" t="s">
        <v>12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3" t="s">
        <v>43</v>
      </c>
      <c r="N98" s="13" t="s">
        <v>43</v>
      </c>
      <c r="O98" s="13" t="s">
        <v>43</v>
      </c>
      <c r="P98" s="13" t="s">
        <v>43</v>
      </c>
      <c r="Q98" s="13" t="s">
        <v>43</v>
      </c>
      <c r="R98" s="1"/>
      <c r="S98" s="1"/>
      <c r="T98" s="1"/>
      <c r="U98" s="1"/>
      <c r="V98" s="1"/>
      <c r="AA98" s="18"/>
      <c r="AB98" s="12" t="s">
        <v>12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3" t="s">
        <v>43</v>
      </c>
      <c r="AN98" s="13" t="s">
        <v>43</v>
      </c>
      <c r="AO98" s="13" t="s">
        <v>43</v>
      </c>
      <c r="AP98" s="13" t="s">
        <v>43</v>
      </c>
      <c r="AQ98" s="13" t="s">
        <v>43</v>
      </c>
      <c r="AR98" s="1"/>
      <c r="AS98" s="1"/>
      <c r="AT98" s="1"/>
      <c r="AU98" s="1"/>
      <c r="AV98" s="1"/>
      <c r="AY98" s="5"/>
    </row>
    <row r="99" spans="1:51">
      <c r="A99" s="18"/>
      <c r="B99" s="12" t="s">
        <v>15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3" t="s">
        <v>43</v>
      </c>
      <c r="S99" s="13" t="s">
        <v>43</v>
      </c>
      <c r="T99" s="13" t="s">
        <v>43</v>
      </c>
      <c r="U99" s="13" t="s">
        <v>43</v>
      </c>
      <c r="V99" s="13" t="s">
        <v>43</v>
      </c>
      <c r="AA99" s="18"/>
      <c r="AB99" s="12" t="s">
        <v>15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3" t="s">
        <v>43</v>
      </c>
      <c r="AS99" s="13" t="s">
        <v>43</v>
      </c>
      <c r="AT99" s="13" t="s">
        <v>43</v>
      </c>
      <c r="AU99" s="13" t="s">
        <v>43</v>
      </c>
      <c r="AV99" s="13" t="s">
        <v>43</v>
      </c>
      <c r="AY99" s="5"/>
    </row>
    <row r="100" spans="1:51" ht="27">
      <c r="A100" s="18" t="s">
        <v>69</v>
      </c>
      <c r="B100" s="11" t="s">
        <v>62</v>
      </c>
      <c r="C100" s="13" t="s">
        <v>43</v>
      </c>
      <c r="D100" s="13" t="s">
        <v>43</v>
      </c>
      <c r="E100" s="13" t="s">
        <v>43</v>
      </c>
      <c r="F100" s="13" t="s">
        <v>43</v>
      </c>
      <c r="G100" s="13" t="s">
        <v>43</v>
      </c>
      <c r="H100" s="13" t="s">
        <v>43</v>
      </c>
      <c r="I100" s="13" t="s">
        <v>43</v>
      </c>
      <c r="J100" s="13" t="s">
        <v>43</v>
      </c>
      <c r="K100" s="13" t="s">
        <v>43</v>
      </c>
      <c r="L100" s="13" t="s">
        <v>43</v>
      </c>
      <c r="M100" s="13" t="s">
        <v>43</v>
      </c>
      <c r="N100" s="13" t="s">
        <v>43</v>
      </c>
      <c r="O100" s="13" t="s">
        <v>43</v>
      </c>
      <c r="P100" s="13" t="s">
        <v>43</v>
      </c>
      <c r="Q100" s="13" t="s">
        <v>43</v>
      </c>
      <c r="R100" s="13" t="s">
        <v>43</v>
      </c>
      <c r="S100" s="13" t="s">
        <v>43</v>
      </c>
      <c r="T100" s="13" t="s">
        <v>43</v>
      </c>
      <c r="U100" s="13" t="s">
        <v>43</v>
      </c>
      <c r="V100" s="13" t="s">
        <v>43</v>
      </c>
      <c r="AA100" s="18" t="s">
        <v>69</v>
      </c>
      <c r="AB100" s="11" t="s">
        <v>62</v>
      </c>
      <c r="AC100" s="13" t="s">
        <v>43</v>
      </c>
      <c r="AD100" s="13" t="s">
        <v>43</v>
      </c>
      <c r="AE100" s="13" t="s">
        <v>43</v>
      </c>
      <c r="AF100" s="13"/>
      <c r="AG100" s="13" t="s">
        <v>43</v>
      </c>
      <c r="AH100" s="13" t="s">
        <v>43</v>
      </c>
      <c r="AI100" s="13" t="s">
        <v>43</v>
      </c>
      <c r="AJ100" s="13" t="s">
        <v>43</v>
      </c>
      <c r="AK100" s="13" t="s">
        <v>43</v>
      </c>
      <c r="AL100" s="13" t="s">
        <v>43</v>
      </c>
      <c r="AM100" s="13" t="s">
        <v>43</v>
      </c>
      <c r="AN100" s="13" t="s">
        <v>43</v>
      </c>
      <c r="AO100" s="13" t="s">
        <v>43</v>
      </c>
      <c r="AP100" s="13" t="s">
        <v>43</v>
      </c>
      <c r="AQ100" s="13" t="s">
        <v>43</v>
      </c>
      <c r="AR100" s="13" t="s">
        <v>43</v>
      </c>
      <c r="AS100" s="13" t="s">
        <v>43</v>
      </c>
      <c r="AT100" s="13" t="s">
        <v>43</v>
      </c>
      <c r="AU100" s="13" t="s">
        <v>43</v>
      </c>
      <c r="AV100" s="13" t="s">
        <v>43</v>
      </c>
      <c r="AY100" s="5"/>
    </row>
    <row r="101" spans="1:51">
      <c r="A101" s="18"/>
      <c r="B101" s="12" t="s">
        <v>8</v>
      </c>
      <c r="C101" s="13" t="s">
        <v>43</v>
      </c>
      <c r="D101" s="13" t="s">
        <v>43</v>
      </c>
      <c r="E101" s="13" t="s">
        <v>43</v>
      </c>
      <c r="F101" s="13" t="s">
        <v>43</v>
      </c>
      <c r="G101" s="13" t="s">
        <v>43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AA101" s="18"/>
      <c r="AB101" s="12" t="s">
        <v>8</v>
      </c>
      <c r="AC101" s="13" t="s">
        <v>43</v>
      </c>
      <c r="AD101" s="13" t="s">
        <v>43</v>
      </c>
      <c r="AE101" s="13" t="s">
        <v>43</v>
      </c>
      <c r="AF101" s="13"/>
      <c r="AG101" s="13" t="s">
        <v>43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Y101" s="5"/>
    </row>
    <row r="102" spans="1:51">
      <c r="A102" s="18"/>
      <c r="B102" s="12" t="s">
        <v>9</v>
      </c>
      <c r="C102" s="1"/>
      <c r="D102" s="1"/>
      <c r="E102" s="1"/>
      <c r="F102" s="1"/>
      <c r="G102" s="1"/>
      <c r="H102" s="13" t="s">
        <v>43</v>
      </c>
      <c r="I102" s="13" t="s">
        <v>43</v>
      </c>
      <c r="J102" s="13" t="s">
        <v>43</v>
      </c>
      <c r="K102" s="13" t="s">
        <v>43</v>
      </c>
      <c r="L102" s="13" t="s">
        <v>43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AA102" s="18"/>
      <c r="AB102" s="12" t="s">
        <v>9</v>
      </c>
      <c r="AC102" s="1"/>
      <c r="AD102" s="1"/>
      <c r="AE102" s="1"/>
      <c r="AF102" s="1"/>
      <c r="AG102" s="1"/>
      <c r="AH102" s="13" t="s">
        <v>43</v>
      </c>
      <c r="AI102" s="13" t="s">
        <v>43</v>
      </c>
      <c r="AJ102" s="13" t="s">
        <v>43</v>
      </c>
      <c r="AK102" s="13" t="s">
        <v>43</v>
      </c>
      <c r="AL102" s="13" t="s">
        <v>43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Y102" s="5"/>
    </row>
    <row r="103" spans="1:51">
      <c r="A103" s="18"/>
      <c r="B103" s="12" t="s">
        <v>12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3" t="s">
        <v>43</v>
      </c>
      <c r="N103" s="13" t="s">
        <v>43</v>
      </c>
      <c r="O103" s="13" t="s">
        <v>43</v>
      </c>
      <c r="P103" s="13" t="s">
        <v>43</v>
      </c>
      <c r="Q103" s="13" t="s">
        <v>43</v>
      </c>
      <c r="R103" s="1"/>
      <c r="S103" s="1"/>
      <c r="T103" s="1"/>
      <c r="U103" s="1"/>
      <c r="V103" s="1"/>
      <c r="AA103" s="18"/>
      <c r="AB103" s="12" t="s">
        <v>12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3" t="s">
        <v>43</v>
      </c>
      <c r="AN103" s="13" t="s">
        <v>43</v>
      </c>
      <c r="AO103" s="13" t="s">
        <v>43</v>
      </c>
      <c r="AP103" s="13" t="s">
        <v>43</v>
      </c>
      <c r="AQ103" s="13" t="s">
        <v>43</v>
      </c>
      <c r="AR103" s="13"/>
      <c r="AS103" s="1"/>
      <c r="AT103" s="1"/>
      <c r="AU103" s="1"/>
      <c r="AV103" s="1"/>
      <c r="AY103" s="5"/>
    </row>
    <row r="104" spans="1:51">
      <c r="A104" s="18"/>
      <c r="B104" s="12" t="s">
        <v>15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3" t="s">
        <v>43</v>
      </c>
      <c r="S104" s="13" t="s">
        <v>43</v>
      </c>
      <c r="T104" s="13" t="s">
        <v>43</v>
      </c>
      <c r="U104" s="13" t="s">
        <v>43</v>
      </c>
      <c r="V104" s="13" t="s">
        <v>43</v>
      </c>
      <c r="AA104" s="18"/>
      <c r="AB104" s="12" t="s">
        <v>15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3" t="s">
        <v>43</v>
      </c>
      <c r="AS104" s="13" t="s">
        <v>43</v>
      </c>
      <c r="AT104" s="13" t="s">
        <v>43</v>
      </c>
      <c r="AU104" s="13" t="s">
        <v>43</v>
      </c>
      <c r="AV104" s="13" t="s">
        <v>43</v>
      </c>
      <c r="AY104" s="5"/>
    </row>
    <row r="106" spans="1:51">
      <c r="AA106" t="s">
        <v>77</v>
      </c>
      <c r="AB106" s="10" t="s">
        <v>92</v>
      </c>
      <c r="AC106" t="s">
        <v>74</v>
      </c>
      <c r="AF106" t="s">
        <v>93</v>
      </c>
      <c r="AJ106" t="s">
        <v>73</v>
      </c>
      <c r="AM106" t="s">
        <v>81</v>
      </c>
      <c r="AR106" t="s">
        <v>72</v>
      </c>
      <c r="AS106" t="s">
        <v>82</v>
      </c>
      <c r="AY106" s="5"/>
    </row>
    <row r="107" spans="1:51">
      <c r="AA107" t="s">
        <v>75</v>
      </c>
      <c r="AB107" s="10" t="s">
        <v>85</v>
      </c>
      <c r="AC107" t="s">
        <v>78</v>
      </c>
      <c r="AE107" t="s">
        <v>84</v>
      </c>
      <c r="AJ107" t="s">
        <v>71</v>
      </c>
      <c r="AN107" t="s">
        <v>94</v>
      </c>
      <c r="AR107" t="s">
        <v>76</v>
      </c>
      <c r="AU107" s="24" t="s">
        <v>101</v>
      </c>
      <c r="AY107" s="5"/>
    </row>
    <row r="108" spans="1:51">
      <c r="AA108" s="1" t="s">
        <v>60</v>
      </c>
      <c r="AB108" s="12" t="s">
        <v>61</v>
      </c>
      <c r="AC108" s="1">
        <v>1</v>
      </c>
      <c r="AD108" s="1">
        <v>2</v>
      </c>
      <c r="AE108" s="1">
        <v>3</v>
      </c>
      <c r="AF108" s="1">
        <v>4</v>
      </c>
      <c r="AG108" s="1">
        <v>5</v>
      </c>
      <c r="AH108" s="1">
        <v>6</v>
      </c>
      <c r="AI108" s="1">
        <v>7</v>
      </c>
      <c r="AJ108" s="1">
        <v>8</v>
      </c>
      <c r="AK108" s="1">
        <v>9</v>
      </c>
      <c r="AL108" s="1">
        <v>10</v>
      </c>
      <c r="AM108" s="1">
        <v>11</v>
      </c>
      <c r="AN108" s="1">
        <v>12</v>
      </c>
      <c r="AO108" s="1">
        <v>13</v>
      </c>
      <c r="AP108" s="1">
        <v>14</v>
      </c>
      <c r="AQ108" s="1">
        <v>15</v>
      </c>
      <c r="AR108" s="1">
        <v>16</v>
      </c>
      <c r="AS108" s="1">
        <v>17</v>
      </c>
      <c r="AT108" s="1">
        <v>18</v>
      </c>
      <c r="AU108" s="1">
        <v>19</v>
      </c>
      <c r="AV108" s="1">
        <v>20</v>
      </c>
      <c r="AY108" s="5"/>
    </row>
    <row r="109" spans="1:51" ht="27">
      <c r="AA109" s="18" t="s">
        <v>67</v>
      </c>
      <c r="AB109" s="11" t="s">
        <v>62</v>
      </c>
      <c r="AC109" s="13" t="s">
        <v>43</v>
      </c>
      <c r="AD109" s="13" t="s">
        <v>43</v>
      </c>
      <c r="AE109" s="13"/>
      <c r="AF109" s="13" t="s">
        <v>43</v>
      </c>
      <c r="AG109" s="13" t="s">
        <v>43</v>
      </c>
      <c r="AH109" s="13" t="s">
        <v>43</v>
      </c>
      <c r="AI109" s="13" t="s">
        <v>43</v>
      </c>
      <c r="AJ109" s="13" t="s">
        <v>43</v>
      </c>
      <c r="AK109" s="13" t="s">
        <v>43</v>
      </c>
      <c r="AL109" s="13" t="s">
        <v>43</v>
      </c>
      <c r="AM109" s="13" t="s">
        <v>43</v>
      </c>
      <c r="AN109" s="13" t="s">
        <v>43</v>
      </c>
      <c r="AO109" s="13" t="s">
        <v>43</v>
      </c>
      <c r="AP109" s="13" t="s">
        <v>43</v>
      </c>
      <c r="AQ109" s="13" t="s">
        <v>43</v>
      </c>
      <c r="AR109" s="13" t="s">
        <v>43</v>
      </c>
      <c r="AS109" s="13" t="s">
        <v>43</v>
      </c>
      <c r="AT109" s="13" t="s">
        <v>43</v>
      </c>
      <c r="AU109" s="13" t="s">
        <v>43</v>
      </c>
      <c r="AV109" s="13" t="s">
        <v>43</v>
      </c>
      <c r="AW109" s="19" t="s">
        <v>67</v>
      </c>
      <c r="AX109" s="14" t="s">
        <v>62</v>
      </c>
      <c r="AY109" s="15">
        <f>39/40</f>
        <v>0.97499999999999998</v>
      </c>
    </row>
    <row r="110" spans="1:51">
      <c r="AA110" s="18"/>
      <c r="AB110" s="12" t="s">
        <v>8</v>
      </c>
      <c r="AC110" s="13"/>
      <c r="AD110" s="13"/>
      <c r="AE110" s="13"/>
      <c r="AF110" s="13"/>
      <c r="AG110" s="13" t="s">
        <v>97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9"/>
      <c r="AX110" s="16" t="s">
        <v>8</v>
      </c>
      <c r="AY110" s="15">
        <f>0/10</f>
        <v>0</v>
      </c>
    </row>
    <row r="111" spans="1:51">
      <c r="AA111" s="18"/>
      <c r="AB111" s="12" t="s">
        <v>9</v>
      </c>
      <c r="AC111" s="1"/>
      <c r="AD111" s="1"/>
      <c r="AE111" s="1"/>
      <c r="AF111" s="1"/>
      <c r="AG111" s="1"/>
      <c r="AH111" s="13"/>
      <c r="AI111" s="1"/>
      <c r="AJ111" s="1"/>
      <c r="AK111" s="13"/>
      <c r="AL111" s="13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9"/>
      <c r="AX111" s="16" t="s">
        <v>9</v>
      </c>
      <c r="AY111" s="15">
        <f>0/10</f>
        <v>0</v>
      </c>
    </row>
    <row r="112" spans="1:51">
      <c r="AA112" s="18"/>
      <c r="AB112" s="12" t="s">
        <v>12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3" t="s">
        <v>43</v>
      </c>
      <c r="AN112" s="13"/>
      <c r="AO112" s="13" t="s">
        <v>43</v>
      </c>
      <c r="AP112" s="13" t="s">
        <v>43</v>
      </c>
      <c r="AQ112" s="13"/>
      <c r="AR112" s="1"/>
      <c r="AS112" s="1"/>
      <c r="AT112" s="1"/>
      <c r="AU112" s="1"/>
      <c r="AV112" s="1"/>
      <c r="AW112" s="19"/>
      <c r="AX112" s="16" t="s">
        <v>12</v>
      </c>
      <c r="AY112" s="15">
        <f>7/10</f>
        <v>0.7</v>
      </c>
    </row>
    <row r="113" spans="27:51">
      <c r="AA113" s="18"/>
      <c r="AB113" s="12" t="s">
        <v>15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3" t="s">
        <v>43</v>
      </c>
      <c r="AS113" s="13" t="s">
        <v>43</v>
      </c>
      <c r="AT113" s="13" t="s">
        <v>43</v>
      </c>
      <c r="AU113" s="13" t="s">
        <v>43</v>
      </c>
      <c r="AV113" s="13" t="s">
        <v>43</v>
      </c>
      <c r="AW113" s="19"/>
      <c r="AX113" s="16" t="s">
        <v>15</v>
      </c>
      <c r="AY113" s="15">
        <f>9/10</f>
        <v>0.9</v>
      </c>
    </row>
    <row r="114" spans="27:51" ht="27">
      <c r="AA114" s="18" t="s">
        <v>68</v>
      </c>
      <c r="AB114" s="11" t="s">
        <v>62</v>
      </c>
      <c r="AC114" s="13" t="s">
        <v>43</v>
      </c>
      <c r="AD114" s="13" t="s">
        <v>43</v>
      </c>
      <c r="AE114" s="13" t="s">
        <v>43</v>
      </c>
      <c r="AF114" s="13" t="s">
        <v>43</v>
      </c>
      <c r="AG114" s="13" t="s">
        <v>43</v>
      </c>
      <c r="AH114" s="13" t="s">
        <v>43</v>
      </c>
      <c r="AI114" s="13" t="s">
        <v>43</v>
      </c>
      <c r="AJ114" s="13" t="s">
        <v>43</v>
      </c>
      <c r="AK114" s="13" t="s">
        <v>43</v>
      </c>
      <c r="AL114" s="13" t="s">
        <v>43</v>
      </c>
      <c r="AM114" s="13" t="s">
        <v>43</v>
      </c>
      <c r="AN114" s="13" t="s">
        <v>43</v>
      </c>
      <c r="AO114" s="13" t="s">
        <v>43</v>
      </c>
      <c r="AP114" s="13" t="s">
        <v>43</v>
      </c>
      <c r="AQ114" s="13" t="s">
        <v>43</v>
      </c>
      <c r="AR114" s="13" t="s">
        <v>43</v>
      </c>
      <c r="AS114" s="13" t="s">
        <v>43</v>
      </c>
      <c r="AT114" s="13" t="s">
        <v>43</v>
      </c>
      <c r="AU114" s="13" t="s">
        <v>43</v>
      </c>
      <c r="AV114" s="13" t="s">
        <v>43</v>
      </c>
      <c r="AW114" s="19" t="s">
        <v>68</v>
      </c>
      <c r="AX114" s="14" t="s">
        <v>62</v>
      </c>
      <c r="AY114" s="15">
        <f>40/40</f>
        <v>1</v>
      </c>
    </row>
    <row r="115" spans="27:51">
      <c r="AA115" s="18"/>
      <c r="AB115" s="12" t="s">
        <v>8</v>
      </c>
      <c r="AC115" s="13"/>
      <c r="AD115" s="13" t="s">
        <v>98</v>
      </c>
      <c r="AE115" s="13" t="s">
        <v>43</v>
      </c>
      <c r="AF115" s="13" t="s">
        <v>43</v>
      </c>
      <c r="AG115" s="13" t="s">
        <v>98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9"/>
      <c r="AX115" s="16" t="s">
        <v>8</v>
      </c>
      <c r="AY115" s="15">
        <f>5/10</f>
        <v>0.5</v>
      </c>
    </row>
    <row r="116" spans="27:51">
      <c r="AA116" s="18"/>
      <c r="AB116" s="12" t="s">
        <v>9</v>
      </c>
      <c r="AC116" s="1"/>
      <c r="AD116" s="1"/>
      <c r="AE116" s="1"/>
      <c r="AF116" s="1"/>
      <c r="AG116" s="1"/>
      <c r="AH116" s="13" t="s">
        <v>43</v>
      </c>
      <c r="AI116" s="17" t="s">
        <v>99</v>
      </c>
      <c r="AJ116" s="13" t="s">
        <v>43</v>
      </c>
      <c r="AK116" s="13" t="s">
        <v>43</v>
      </c>
      <c r="AL116" s="13" t="s">
        <v>43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9"/>
      <c r="AX116" s="16" t="s">
        <v>9</v>
      </c>
      <c r="AY116" s="15">
        <f>9/10</f>
        <v>0.9</v>
      </c>
    </row>
    <row r="117" spans="27:51">
      <c r="AA117" s="18"/>
      <c r="AB117" s="12" t="s">
        <v>12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3" t="s">
        <v>43</v>
      </c>
      <c r="AN117" s="13" t="s">
        <v>43</v>
      </c>
      <c r="AO117" s="13" t="s">
        <v>43</v>
      </c>
      <c r="AP117" s="13" t="s">
        <v>43</v>
      </c>
      <c r="AQ117" s="13" t="s">
        <v>43</v>
      </c>
      <c r="AR117" s="1"/>
      <c r="AS117" s="1"/>
      <c r="AT117" s="1"/>
      <c r="AU117" s="1"/>
      <c r="AV117" s="1"/>
      <c r="AW117" s="19"/>
      <c r="AX117" s="16" t="s">
        <v>12</v>
      </c>
      <c r="AY117" s="15">
        <f>10/10</f>
        <v>1</v>
      </c>
    </row>
    <row r="118" spans="27:51">
      <c r="AA118" s="18"/>
      <c r="AB118" s="12" t="s">
        <v>15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3" t="s">
        <v>43</v>
      </c>
      <c r="AS118" s="13"/>
      <c r="AT118" s="13" t="s">
        <v>43</v>
      </c>
      <c r="AU118" s="13"/>
      <c r="AV118" s="13" t="s">
        <v>43</v>
      </c>
      <c r="AW118" s="19"/>
      <c r="AX118" s="16" t="s">
        <v>15</v>
      </c>
      <c r="AY118" s="15">
        <f>6/10</f>
        <v>0.6</v>
      </c>
    </row>
    <row r="119" spans="27:51" ht="27">
      <c r="AA119" s="18" t="s">
        <v>69</v>
      </c>
      <c r="AB119" s="11" t="s">
        <v>62</v>
      </c>
      <c r="AC119" s="13" t="s">
        <v>43</v>
      </c>
      <c r="AD119" s="13" t="s">
        <v>43</v>
      </c>
      <c r="AE119" s="13" t="s">
        <v>43</v>
      </c>
      <c r="AF119" s="13" t="s">
        <v>43</v>
      </c>
      <c r="AG119" s="13" t="s">
        <v>43</v>
      </c>
      <c r="AH119" s="13" t="s">
        <v>43</v>
      </c>
      <c r="AI119" s="13" t="s">
        <v>43</v>
      </c>
      <c r="AJ119" s="13" t="s">
        <v>43</v>
      </c>
      <c r="AK119" s="13" t="s">
        <v>43</v>
      </c>
      <c r="AL119" s="13" t="s">
        <v>43</v>
      </c>
      <c r="AM119" s="13" t="s">
        <v>43</v>
      </c>
      <c r="AN119" s="13" t="s">
        <v>43</v>
      </c>
      <c r="AO119" s="13"/>
      <c r="AP119" s="13" t="s">
        <v>43</v>
      </c>
      <c r="AQ119" s="13" t="s">
        <v>43</v>
      </c>
      <c r="AR119" s="13" t="s">
        <v>43</v>
      </c>
      <c r="AS119" s="13" t="s">
        <v>43</v>
      </c>
      <c r="AT119" s="13" t="s">
        <v>43</v>
      </c>
      <c r="AU119" s="13" t="s">
        <v>43</v>
      </c>
      <c r="AV119" s="13" t="s">
        <v>43</v>
      </c>
      <c r="AW119" s="19" t="s">
        <v>69</v>
      </c>
      <c r="AX119" s="14" t="s">
        <v>62</v>
      </c>
      <c r="AY119" s="15">
        <f>38/40</f>
        <v>0.95</v>
      </c>
    </row>
    <row r="120" spans="27:51">
      <c r="AA120" s="18"/>
      <c r="AB120" s="12" t="s">
        <v>8</v>
      </c>
      <c r="AC120" s="13" t="s">
        <v>43</v>
      </c>
      <c r="AD120" s="13" t="s">
        <v>43</v>
      </c>
      <c r="AE120" s="13" t="s">
        <v>43</v>
      </c>
      <c r="AF120" s="13" t="s">
        <v>43</v>
      </c>
      <c r="AG120" s="13" t="s">
        <v>43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9"/>
      <c r="AX120" s="16" t="s">
        <v>8</v>
      </c>
      <c r="AY120" s="15">
        <f>6/10</f>
        <v>0.6</v>
      </c>
    </row>
    <row r="121" spans="27:51">
      <c r="AA121" s="18"/>
      <c r="AB121" s="12" t="s">
        <v>9</v>
      </c>
      <c r="AC121" s="1"/>
      <c r="AD121" s="1"/>
      <c r="AE121" s="1"/>
      <c r="AF121" s="1"/>
      <c r="AG121" s="1"/>
      <c r="AH121" s="13" t="s">
        <v>43</v>
      </c>
      <c r="AI121" s="13" t="s">
        <v>43</v>
      </c>
      <c r="AJ121" s="13" t="s">
        <v>43</v>
      </c>
      <c r="AK121" s="13" t="s">
        <v>43</v>
      </c>
      <c r="AL121" s="13" t="s">
        <v>43</v>
      </c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9"/>
      <c r="AX121" s="16" t="s">
        <v>9</v>
      </c>
      <c r="AY121" s="15">
        <f>10/10</f>
        <v>1</v>
      </c>
    </row>
    <row r="122" spans="27:51">
      <c r="AA122" s="18"/>
      <c r="AB122" s="12" t="s">
        <v>12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3" t="s">
        <v>43</v>
      </c>
      <c r="AN122" s="13" t="s">
        <v>43</v>
      </c>
      <c r="AO122" s="13"/>
      <c r="AP122" s="13" t="s">
        <v>43</v>
      </c>
      <c r="AQ122" s="13" t="s">
        <v>43</v>
      </c>
      <c r="AR122" s="1"/>
      <c r="AS122" s="1"/>
      <c r="AT122" s="1"/>
      <c r="AU122" s="1"/>
      <c r="AV122" s="1"/>
      <c r="AW122" s="19"/>
      <c r="AX122" s="16" t="s">
        <v>12</v>
      </c>
      <c r="AY122" s="15">
        <f>9/10</f>
        <v>0.9</v>
      </c>
    </row>
    <row r="123" spans="27:51">
      <c r="AA123" s="18"/>
      <c r="AB123" s="12" t="s">
        <v>15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3" t="s">
        <v>43</v>
      </c>
      <c r="AS123" s="13" t="s">
        <v>43</v>
      </c>
      <c r="AT123" s="13" t="s">
        <v>43</v>
      </c>
      <c r="AU123" s="13" t="s">
        <v>43</v>
      </c>
      <c r="AV123" s="13" t="s">
        <v>43</v>
      </c>
      <c r="AW123" s="19"/>
      <c r="AX123" s="16" t="s">
        <v>15</v>
      </c>
      <c r="AY123" s="15">
        <f>9/10</f>
        <v>0.9</v>
      </c>
    </row>
    <row r="124" spans="27:51">
      <c r="AA124" s="1" t="s">
        <v>60</v>
      </c>
      <c r="AB124" s="12" t="s">
        <v>61</v>
      </c>
      <c r="AC124" s="1">
        <v>1</v>
      </c>
      <c r="AD124" s="1">
        <v>2</v>
      </c>
      <c r="AE124" s="1">
        <v>3</v>
      </c>
      <c r="AF124" s="1">
        <v>4</v>
      </c>
      <c r="AG124" s="1">
        <v>5</v>
      </c>
      <c r="AH124" s="1">
        <v>6</v>
      </c>
      <c r="AI124" s="1">
        <v>7</v>
      </c>
      <c r="AJ124" s="1">
        <v>8</v>
      </c>
      <c r="AK124" s="1">
        <v>9</v>
      </c>
      <c r="AL124" s="1">
        <v>10</v>
      </c>
      <c r="AM124" s="1">
        <v>11</v>
      </c>
      <c r="AN124" s="1">
        <v>12</v>
      </c>
      <c r="AO124" s="1">
        <v>13</v>
      </c>
      <c r="AP124" s="1">
        <v>14</v>
      </c>
      <c r="AQ124" s="1">
        <v>15</v>
      </c>
      <c r="AR124" s="1">
        <v>16</v>
      </c>
      <c r="AS124" s="1">
        <v>17</v>
      </c>
      <c r="AT124" s="1">
        <v>18</v>
      </c>
      <c r="AU124" s="1">
        <v>19</v>
      </c>
      <c r="AV124" s="1">
        <v>20</v>
      </c>
      <c r="AY124" s="5"/>
    </row>
    <row r="125" spans="27:51" ht="27">
      <c r="AA125" s="18" t="s">
        <v>67</v>
      </c>
      <c r="AB125" s="11" t="s">
        <v>62</v>
      </c>
      <c r="AC125" s="13" t="s">
        <v>43</v>
      </c>
      <c r="AD125" s="13" t="s">
        <v>43</v>
      </c>
      <c r="AE125" s="13" t="s">
        <v>43</v>
      </c>
      <c r="AF125" s="13" t="s">
        <v>43</v>
      </c>
      <c r="AG125" s="13" t="s">
        <v>43</v>
      </c>
      <c r="AH125" s="13" t="s">
        <v>43</v>
      </c>
      <c r="AI125" s="13" t="s">
        <v>43</v>
      </c>
      <c r="AJ125" s="13" t="s">
        <v>43</v>
      </c>
      <c r="AK125" s="13" t="s">
        <v>43</v>
      </c>
      <c r="AL125" s="13" t="s">
        <v>43</v>
      </c>
      <c r="AM125" s="13" t="s">
        <v>43</v>
      </c>
      <c r="AN125" s="13" t="s">
        <v>43</v>
      </c>
      <c r="AO125" s="13" t="s">
        <v>43</v>
      </c>
      <c r="AP125" s="13" t="s">
        <v>43</v>
      </c>
      <c r="AQ125" s="13" t="s">
        <v>43</v>
      </c>
      <c r="AR125" s="13" t="s">
        <v>43</v>
      </c>
      <c r="AS125" s="13" t="s">
        <v>43</v>
      </c>
      <c r="AT125" s="13" t="s">
        <v>43</v>
      </c>
      <c r="AU125" s="13" t="s">
        <v>43</v>
      </c>
      <c r="AV125" s="13" t="s">
        <v>43</v>
      </c>
      <c r="AY125" s="5"/>
    </row>
    <row r="126" spans="27:51">
      <c r="AA126" s="18"/>
      <c r="AB126" s="12" t="s">
        <v>8</v>
      </c>
      <c r="AC126" s="13"/>
      <c r="AD126" s="13"/>
      <c r="AE126" s="13"/>
      <c r="AF126" s="13"/>
      <c r="AG126" s="13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Y126" s="5"/>
    </row>
    <row r="127" spans="27:51">
      <c r="AA127" s="18"/>
      <c r="AB127" s="12" t="s">
        <v>9</v>
      </c>
      <c r="AC127" s="1"/>
      <c r="AD127" s="1"/>
      <c r="AE127" s="1"/>
      <c r="AF127" s="1"/>
      <c r="AG127" s="1"/>
      <c r="AH127" s="13"/>
      <c r="AI127" s="13"/>
      <c r="AJ127" s="13"/>
      <c r="AK127" s="13"/>
      <c r="AL127" s="13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Y127" s="5"/>
    </row>
    <row r="128" spans="27:51">
      <c r="AA128" s="18"/>
      <c r="AB128" s="12" t="s">
        <v>12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3"/>
      <c r="AN128" s="13" t="s">
        <v>43</v>
      </c>
      <c r="AO128" s="13" t="s">
        <v>43</v>
      </c>
      <c r="AP128" s="13" t="s">
        <v>43</v>
      </c>
      <c r="AQ128" s="13" t="s">
        <v>43</v>
      </c>
      <c r="AR128" s="1"/>
      <c r="AS128" s="1"/>
      <c r="AT128" s="1"/>
      <c r="AU128" s="1"/>
      <c r="AV128" s="1"/>
      <c r="AY128" s="5"/>
    </row>
    <row r="129" spans="27:51">
      <c r="AA129" s="18"/>
      <c r="AB129" s="12" t="s">
        <v>15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3" t="s">
        <v>43</v>
      </c>
      <c r="AS129" s="13" t="s">
        <v>43</v>
      </c>
      <c r="AT129" s="13" t="s">
        <v>43</v>
      </c>
      <c r="AU129" s="13"/>
      <c r="AV129" s="13" t="s">
        <v>43</v>
      </c>
      <c r="AY129" s="5"/>
    </row>
    <row r="130" spans="27:51" ht="27">
      <c r="AA130" s="18" t="s">
        <v>68</v>
      </c>
      <c r="AB130" s="11" t="s">
        <v>62</v>
      </c>
      <c r="AC130" s="13" t="s">
        <v>43</v>
      </c>
      <c r="AD130" s="13" t="s">
        <v>43</v>
      </c>
      <c r="AE130" s="13" t="s">
        <v>43</v>
      </c>
      <c r="AF130" s="13" t="s">
        <v>43</v>
      </c>
      <c r="AG130" s="13" t="s">
        <v>43</v>
      </c>
      <c r="AH130" s="13" t="s">
        <v>43</v>
      </c>
      <c r="AI130" s="13" t="s">
        <v>43</v>
      </c>
      <c r="AJ130" s="13" t="s">
        <v>43</v>
      </c>
      <c r="AK130" s="13" t="s">
        <v>43</v>
      </c>
      <c r="AL130" s="13" t="s">
        <v>43</v>
      </c>
      <c r="AM130" s="13" t="s">
        <v>43</v>
      </c>
      <c r="AN130" s="13" t="s">
        <v>43</v>
      </c>
      <c r="AO130" s="13" t="s">
        <v>43</v>
      </c>
      <c r="AP130" s="13" t="s">
        <v>43</v>
      </c>
      <c r="AQ130" s="13" t="s">
        <v>43</v>
      </c>
      <c r="AR130" s="13" t="s">
        <v>43</v>
      </c>
      <c r="AS130" s="13" t="s">
        <v>43</v>
      </c>
      <c r="AT130" s="13" t="s">
        <v>43</v>
      </c>
      <c r="AU130" s="13" t="s">
        <v>43</v>
      </c>
      <c r="AV130" s="13" t="s">
        <v>43</v>
      </c>
      <c r="AY130" s="5"/>
    </row>
    <row r="131" spans="27:51">
      <c r="AA131" s="18"/>
      <c r="AB131" s="12" t="s">
        <v>8</v>
      </c>
      <c r="AC131" s="13" t="s">
        <v>43</v>
      </c>
      <c r="AD131" s="13" t="s">
        <v>43</v>
      </c>
      <c r="AE131" s="13" t="s">
        <v>98</v>
      </c>
      <c r="AF131" s="13" t="s">
        <v>43</v>
      </c>
      <c r="AG131" s="13" t="s">
        <v>98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Y131" s="5"/>
    </row>
    <row r="132" spans="27:51">
      <c r="AA132" s="18"/>
      <c r="AB132" s="12" t="s">
        <v>9</v>
      </c>
      <c r="AC132" s="1"/>
      <c r="AD132" s="1"/>
      <c r="AE132" s="1"/>
      <c r="AF132" s="1"/>
      <c r="AG132" s="1"/>
      <c r="AH132" s="13" t="s">
        <v>43</v>
      </c>
      <c r="AI132" s="13" t="s">
        <v>43</v>
      </c>
      <c r="AJ132" s="13" t="s">
        <v>43</v>
      </c>
      <c r="AK132" s="13" t="s">
        <v>43</v>
      </c>
      <c r="AL132" s="13" t="s">
        <v>43</v>
      </c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Y132" s="5"/>
    </row>
    <row r="133" spans="27:51">
      <c r="AA133" s="18"/>
      <c r="AB133" s="12" t="s">
        <v>12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3" t="s">
        <v>43</v>
      </c>
      <c r="AN133" s="13" t="s">
        <v>43</v>
      </c>
      <c r="AO133" s="13" t="s">
        <v>43</v>
      </c>
      <c r="AP133" s="13" t="s">
        <v>43</v>
      </c>
      <c r="AQ133" s="13" t="s">
        <v>43</v>
      </c>
      <c r="AR133" s="1"/>
      <c r="AS133" s="1"/>
      <c r="AT133" s="1"/>
      <c r="AU133" s="1"/>
      <c r="AV133" s="1"/>
      <c r="AY133" s="5"/>
    </row>
    <row r="134" spans="27:51">
      <c r="AA134" s="18"/>
      <c r="AB134" s="12" t="s">
        <v>15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3" t="s">
        <v>43</v>
      </c>
      <c r="AS134" s="13" t="s">
        <v>43</v>
      </c>
      <c r="AT134" s="13"/>
      <c r="AU134" s="13" t="s">
        <v>43</v>
      </c>
      <c r="AV134" s="13"/>
      <c r="AY134" s="5"/>
    </row>
    <row r="135" spans="27:51" ht="27">
      <c r="AA135" s="18" t="s">
        <v>69</v>
      </c>
      <c r="AB135" s="11" t="s">
        <v>62</v>
      </c>
      <c r="AC135" s="13" t="s">
        <v>43</v>
      </c>
      <c r="AD135" s="13" t="s">
        <v>43</v>
      </c>
      <c r="AE135" s="13" t="s">
        <v>43</v>
      </c>
      <c r="AF135" s="13"/>
      <c r="AG135" s="13" t="s">
        <v>43</v>
      </c>
      <c r="AH135" s="13" t="s">
        <v>43</v>
      </c>
      <c r="AI135" s="13" t="s">
        <v>43</v>
      </c>
      <c r="AJ135" s="13" t="s">
        <v>43</v>
      </c>
      <c r="AK135" s="13" t="s">
        <v>43</v>
      </c>
      <c r="AL135" s="13" t="s">
        <v>43</v>
      </c>
      <c r="AM135" s="13" t="s">
        <v>43</v>
      </c>
      <c r="AN135" s="13" t="s">
        <v>43</v>
      </c>
      <c r="AO135" s="13" t="s">
        <v>43</v>
      </c>
      <c r="AP135" s="13" t="s">
        <v>43</v>
      </c>
      <c r="AQ135" s="13" t="s">
        <v>43</v>
      </c>
      <c r="AR135" s="13" t="s">
        <v>43</v>
      </c>
      <c r="AS135" s="13" t="s">
        <v>43</v>
      </c>
      <c r="AT135" s="13" t="s">
        <v>43</v>
      </c>
      <c r="AU135" s="13" t="s">
        <v>43</v>
      </c>
      <c r="AV135" s="13" t="s">
        <v>43</v>
      </c>
      <c r="AY135" s="5"/>
    </row>
    <row r="136" spans="27:51">
      <c r="AA136" s="18"/>
      <c r="AB136" s="12" t="s">
        <v>8</v>
      </c>
      <c r="AC136" s="13"/>
      <c r="AD136" s="13" t="s">
        <v>43</v>
      </c>
      <c r="AE136" s="13" t="s">
        <v>98</v>
      </c>
      <c r="AF136" s="13"/>
      <c r="AG136" s="13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Y136" s="5"/>
    </row>
    <row r="137" spans="27:51">
      <c r="AA137" s="18"/>
      <c r="AB137" s="12" t="s">
        <v>9</v>
      </c>
      <c r="AC137" s="1"/>
      <c r="AD137" s="1"/>
      <c r="AE137" s="1"/>
      <c r="AF137" s="1"/>
      <c r="AG137" s="1"/>
      <c r="AH137" s="13" t="s">
        <v>43</v>
      </c>
      <c r="AI137" s="13" t="s">
        <v>43</v>
      </c>
      <c r="AJ137" s="13" t="s">
        <v>43</v>
      </c>
      <c r="AK137" s="13" t="s">
        <v>43</v>
      </c>
      <c r="AL137" s="13" t="s">
        <v>43</v>
      </c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Y137" s="5"/>
    </row>
    <row r="138" spans="27:51">
      <c r="AA138" s="18"/>
      <c r="AB138" s="12" t="s">
        <v>12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3" t="s">
        <v>43</v>
      </c>
      <c r="AN138" s="13" t="s">
        <v>43</v>
      </c>
      <c r="AO138" s="13" t="s">
        <v>43</v>
      </c>
      <c r="AP138" s="13" t="s">
        <v>43</v>
      </c>
      <c r="AQ138" s="13" t="s">
        <v>43</v>
      </c>
      <c r="AR138" s="13"/>
      <c r="AS138" s="1"/>
      <c r="AT138" s="1"/>
      <c r="AU138" s="1"/>
      <c r="AV138" s="1"/>
      <c r="AY138" s="5"/>
    </row>
    <row r="139" spans="27:51">
      <c r="AA139" s="18"/>
      <c r="AB139" s="12" t="s">
        <v>15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3" t="s">
        <v>43</v>
      </c>
      <c r="AS139" s="13" t="s">
        <v>43</v>
      </c>
      <c r="AT139" s="13"/>
      <c r="AU139" s="13" t="s">
        <v>43</v>
      </c>
      <c r="AV139" s="13" t="s">
        <v>43</v>
      </c>
      <c r="AY139" s="5"/>
    </row>
  </sheetData>
  <mergeCells count="63">
    <mergeCell ref="AA119:AA123"/>
    <mergeCell ref="AW119:AW123"/>
    <mergeCell ref="AA125:AA129"/>
    <mergeCell ref="AA130:AA134"/>
    <mergeCell ref="AA135:AA139"/>
    <mergeCell ref="AA95:AA99"/>
    <mergeCell ref="AA100:AA104"/>
    <mergeCell ref="AA109:AA113"/>
    <mergeCell ref="AW109:AW113"/>
    <mergeCell ref="AA114:AA118"/>
    <mergeCell ref="AW114:AW118"/>
    <mergeCell ref="AA79:AA83"/>
    <mergeCell ref="AW79:AW83"/>
    <mergeCell ref="AA84:AA88"/>
    <mergeCell ref="AW84:AW88"/>
    <mergeCell ref="AA90:AA94"/>
    <mergeCell ref="AA55:AA59"/>
    <mergeCell ref="AA60:AA64"/>
    <mergeCell ref="AA65:AA69"/>
    <mergeCell ref="AA74:AA78"/>
    <mergeCell ref="AW74:AW78"/>
    <mergeCell ref="AA39:AA43"/>
    <mergeCell ref="AW39:AW43"/>
    <mergeCell ref="AA44:AA48"/>
    <mergeCell ref="AW44:AW48"/>
    <mergeCell ref="AA49:AA53"/>
    <mergeCell ref="AW49:AW53"/>
    <mergeCell ref="A95:A99"/>
    <mergeCell ref="A100:A104"/>
    <mergeCell ref="W74:W78"/>
    <mergeCell ref="W79:W83"/>
    <mergeCell ref="W84:W88"/>
    <mergeCell ref="A74:A78"/>
    <mergeCell ref="A79:A83"/>
    <mergeCell ref="A84:A88"/>
    <mergeCell ref="A90:A94"/>
    <mergeCell ref="A65:A69"/>
    <mergeCell ref="W39:W43"/>
    <mergeCell ref="W44:W48"/>
    <mergeCell ref="W49:W53"/>
    <mergeCell ref="A44:A48"/>
    <mergeCell ref="A49:A53"/>
    <mergeCell ref="A55:A59"/>
    <mergeCell ref="A60:A64"/>
    <mergeCell ref="A39:A43"/>
    <mergeCell ref="A14:A18"/>
    <mergeCell ref="A20:A24"/>
    <mergeCell ref="A25:A29"/>
    <mergeCell ref="A30:A34"/>
    <mergeCell ref="AW4:AW8"/>
    <mergeCell ref="AW9:AW13"/>
    <mergeCell ref="AW14:AW18"/>
    <mergeCell ref="A4:A8"/>
    <mergeCell ref="A9:A13"/>
    <mergeCell ref="W4:W8"/>
    <mergeCell ref="W9:W13"/>
    <mergeCell ref="W14:W18"/>
    <mergeCell ref="AA20:AA24"/>
    <mergeCell ref="AA25:AA29"/>
    <mergeCell ref="AA30:AA34"/>
    <mergeCell ref="AA4:AA8"/>
    <mergeCell ref="AA9:AA13"/>
    <mergeCell ref="AA14:AA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L8" sqref="L8"/>
    </sheetView>
  </sheetViews>
  <sheetFormatPr defaultRowHeight="13.5"/>
  <cols>
    <col min="1" max="1" width="10.5" bestFit="1" customWidth="1"/>
    <col min="2" max="2" width="6.5" customWidth="1"/>
    <col min="3" max="3" width="8.125" customWidth="1"/>
    <col min="4" max="4" width="8.375" customWidth="1"/>
    <col min="5" max="5" width="7.125" customWidth="1"/>
    <col min="6" max="6" width="8" customWidth="1"/>
    <col min="8" max="8" width="7" customWidth="1"/>
    <col min="9" max="9" width="7.875" customWidth="1"/>
    <col min="10" max="10" width="7.2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28</v>
      </c>
      <c r="B2" s="1"/>
      <c r="C2" s="1" t="s">
        <v>1</v>
      </c>
      <c r="D2" s="1"/>
      <c r="E2" s="1"/>
      <c r="F2" s="1"/>
      <c r="G2" s="1"/>
      <c r="H2" s="1"/>
      <c r="I2" s="1"/>
      <c r="J2" s="1"/>
    </row>
    <row r="3" spans="1:10">
      <c r="A3" s="1" t="s">
        <v>2</v>
      </c>
      <c r="B3" s="1"/>
      <c r="C3" s="1" t="s">
        <v>3</v>
      </c>
      <c r="D3" s="1"/>
      <c r="E3" s="1" t="s">
        <v>4</v>
      </c>
      <c r="F3" s="1"/>
      <c r="G3" s="1"/>
      <c r="H3" s="1"/>
      <c r="I3" s="1"/>
      <c r="J3" s="1"/>
    </row>
    <row r="4" spans="1:10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</row>
    <row r="5" spans="1:10">
      <c r="A5" s="1" t="s">
        <v>26</v>
      </c>
      <c r="B5" s="1"/>
      <c r="C5" s="1" t="s">
        <v>27</v>
      </c>
      <c r="D5" s="1"/>
      <c r="E5" s="1"/>
      <c r="F5" s="1"/>
      <c r="G5" s="1"/>
      <c r="H5" s="1"/>
      <c r="I5" s="1"/>
      <c r="J5" s="1"/>
    </row>
    <row r="6" spans="1:10">
      <c r="A6" s="1"/>
      <c r="B6" s="1" t="s">
        <v>19</v>
      </c>
      <c r="C6" s="1" t="s">
        <v>20</v>
      </c>
      <c r="D6" s="1" t="s">
        <v>21</v>
      </c>
      <c r="E6" s="1" t="s">
        <v>19</v>
      </c>
      <c r="F6" s="1" t="s">
        <v>20</v>
      </c>
      <c r="G6" s="1" t="s">
        <v>21</v>
      </c>
      <c r="H6" s="1" t="s">
        <v>19</v>
      </c>
      <c r="I6" s="1" t="s">
        <v>20</v>
      </c>
      <c r="J6" s="1" t="s">
        <v>21</v>
      </c>
    </row>
    <row r="7" spans="1:10">
      <c r="A7" s="1" t="s">
        <v>22</v>
      </c>
      <c r="B7" s="20" t="s">
        <v>23</v>
      </c>
      <c r="C7" s="21"/>
      <c r="D7" s="22"/>
      <c r="E7" s="20" t="s">
        <v>24</v>
      </c>
      <c r="F7" s="21"/>
      <c r="G7" s="22"/>
      <c r="H7" s="20" t="s">
        <v>25</v>
      </c>
      <c r="I7" s="21"/>
      <c r="J7" s="22"/>
    </row>
    <row r="8" spans="1:10" ht="57" customHeight="1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</row>
    <row r="9" spans="1:10" ht="57.75" customHeight="1">
      <c r="A9" s="1" t="s">
        <v>7</v>
      </c>
      <c r="B9" s="1"/>
      <c r="C9" s="1"/>
      <c r="D9" s="1"/>
      <c r="E9" s="1"/>
      <c r="F9" s="1"/>
      <c r="G9" s="1"/>
      <c r="H9" s="1"/>
      <c r="I9" s="1"/>
      <c r="J9" s="1"/>
    </row>
    <row r="10" spans="1:10" ht="45" customHeight="1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52.5" customHeight="1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48" customHeight="1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50.25" customHeight="1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ht="49.5" customHeight="1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47.25" customHeight="1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ht="39.75" customHeight="1">
      <c r="A16" s="1" t="s">
        <v>14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ht="51" customHeight="1">
      <c r="A17" s="1" t="s">
        <v>15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ht="34.5" customHeight="1">
      <c r="A18" s="1" t="s">
        <v>16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ht="50.25" customHeight="1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ht="35.25" customHeight="1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</row>
  </sheetData>
  <mergeCells count="3">
    <mergeCell ref="B7:D7"/>
    <mergeCell ref="E7:G7"/>
    <mergeCell ref="H7:J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6"/>
  <sheetViews>
    <sheetView topLeftCell="A10" zoomScale="85" zoomScaleNormal="85" workbookViewId="0">
      <selection sqref="A1:V46"/>
    </sheetView>
  </sheetViews>
  <sheetFormatPr defaultRowHeight="13.5"/>
  <cols>
    <col min="1" max="1" width="8.875" customWidth="1"/>
    <col min="2" max="2" width="9.625" style="10" customWidth="1"/>
    <col min="3" max="4" width="2.75" customWidth="1"/>
    <col min="5" max="5" width="2.875" customWidth="1"/>
    <col min="6" max="7" width="3" customWidth="1"/>
    <col min="8" max="8" width="3.25" customWidth="1"/>
    <col min="9" max="9" width="2.875" customWidth="1"/>
    <col min="10" max="11" width="3.125" customWidth="1"/>
    <col min="12" max="12" width="3.5" customWidth="1"/>
    <col min="13" max="13" width="3.625" customWidth="1"/>
    <col min="14" max="15" width="3.25" customWidth="1"/>
    <col min="16" max="16" width="3" customWidth="1"/>
    <col min="17" max="17" width="2.75" customWidth="1"/>
    <col min="18" max="18" width="3.375" customWidth="1"/>
    <col min="19" max="19" width="3.5" customWidth="1"/>
    <col min="20" max="20" width="2.75" customWidth="1"/>
    <col min="21" max="21" width="3.25" customWidth="1"/>
    <col min="22" max="22" width="3.375" customWidth="1"/>
  </cols>
  <sheetData>
    <row r="1" spans="1:22">
      <c r="A1" t="s">
        <v>77</v>
      </c>
      <c r="C1" t="s">
        <v>74</v>
      </c>
      <c r="J1" t="s">
        <v>73</v>
      </c>
      <c r="R1" t="s">
        <v>72</v>
      </c>
    </row>
    <row r="2" spans="1:22">
      <c r="A2" t="s">
        <v>75</v>
      </c>
      <c r="C2" t="s">
        <v>78</v>
      </c>
      <c r="J2" t="s">
        <v>71</v>
      </c>
      <c r="R2" t="s">
        <v>76</v>
      </c>
    </row>
    <row r="3" spans="1:22">
      <c r="A3" s="1" t="s">
        <v>60</v>
      </c>
      <c r="B3" s="9" t="s">
        <v>61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</row>
    <row r="4" spans="1:22" ht="27">
      <c r="A4" s="18" t="s">
        <v>67</v>
      </c>
      <c r="B4" s="11" t="s">
        <v>62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>
      <c r="A5" s="18"/>
      <c r="B5" s="9" t="s">
        <v>8</v>
      </c>
      <c r="C5" s="13"/>
      <c r="D5" s="1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8"/>
      <c r="B6" s="9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8"/>
      <c r="B7" s="9" t="s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"/>
      <c r="R7" s="1"/>
      <c r="S7" s="1"/>
      <c r="T7" s="1"/>
      <c r="U7" s="1"/>
      <c r="V7" s="1"/>
    </row>
    <row r="8" spans="1:22">
      <c r="A8" s="18"/>
      <c r="B8" s="9" t="s">
        <v>15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3"/>
      <c r="S8" s="13"/>
      <c r="T8" s="13"/>
      <c r="U8" s="13"/>
      <c r="V8" s="13"/>
    </row>
    <row r="9" spans="1:22" ht="27">
      <c r="A9" s="18" t="s">
        <v>68</v>
      </c>
      <c r="B9" s="11" t="s">
        <v>62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A10" s="18"/>
      <c r="B10" s="9" t="s">
        <v>8</v>
      </c>
      <c r="C10" s="13"/>
      <c r="D10" s="13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8"/>
      <c r="B11" s="9" t="s">
        <v>9</v>
      </c>
      <c r="C11" s="1"/>
      <c r="D11" s="1"/>
      <c r="E11" s="1"/>
      <c r="F11" s="1"/>
      <c r="G11" s="1"/>
      <c r="H11" s="13"/>
      <c r="I11" s="13"/>
      <c r="J11" s="13"/>
      <c r="K11" s="13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8"/>
      <c r="B12" s="9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3"/>
      <c r="N12" s="13"/>
      <c r="O12" s="13"/>
      <c r="P12" s="13"/>
      <c r="Q12" s="13"/>
      <c r="R12" s="1"/>
      <c r="S12" s="1"/>
      <c r="T12" s="1"/>
      <c r="U12" s="1"/>
      <c r="V12" s="1"/>
    </row>
    <row r="13" spans="1:22">
      <c r="A13" s="18"/>
      <c r="B13" s="9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3"/>
      <c r="S13" s="13"/>
      <c r="T13" s="13"/>
      <c r="U13" s="13"/>
      <c r="V13" s="1"/>
    </row>
    <row r="14" spans="1:22" ht="27">
      <c r="A14" s="18" t="s">
        <v>69</v>
      </c>
      <c r="B14" s="11" t="s">
        <v>62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8"/>
      <c r="B15" s="9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8"/>
      <c r="B16" s="9" t="s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8"/>
      <c r="B17" s="9" t="s"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8"/>
      <c r="B18" s="9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7">
      <c r="A19" s="18" t="s">
        <v>70</v>
      </c>
      <c r="B19" s="11" t="s">
        <v>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8"/>
      <c r="B20" s="9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8"/>
      <c r="B21" s="9" t="s">
        <v>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8"/>
      <c r="B22" s="9" t="s">
        <v>12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8"/>
      <c r="B23" s="9" t="s">
        <v>15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t="s">
        <v>77</v>
      </c>
      <c r="C24" t="s">
        <v>74</v>
      </c>
      <c r="J24" t="s">
        <v>73</v>
      </c>
      <c r="R24" t="s">
        <v>72</v>
      </c>
    </row>
    <row r="25" spans="1:22">
      <c r="A25" t="s">
        <v>75</v>
      </c>
      <c r="C25" t="s">
        <v>78</v>
      </c>
      <c r="J25" t="s">
        <v>71</v>
      </c>
      <c r="R25" t="s">
        <v>76</v>
      </c>
    </row>
    <row r="26" spans="1:22">
      <c r="A26" s="1" t="s">
        <v>60</v>
      </c>
      <c r="B26" s="9" t="s">
        <v>61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  <c r="U26" s="1">
        <v>19</v>
      </c>
      <c r="V26" s="1">
        <v>20</v>
      </c>
    </row>
    <row r="27" spans="1:22" ht="27">
      <c r="A27" s="18" t="s">
        <v>67</v>
      </c>
      <c r="B27" s="1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8"/>
      <c r="B28" s="9" t="s">
        <v>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8"/>
      <c r="B29" s="9" t="s">
        <v>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8"/>
      <c r="B30" s="9" t="s">
        <v>12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8"/>
      <c r="B31" s="9" t="s">
        <v>15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7">
      <c r="A32" s="18" t="s">
        <v>68</v>
      </c>
      <c r="B32" s="11" t="s">
        <v>62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8"/>
      <c r="B33" s="9" t="s">
        <v>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8"/>
      <c r="B34" s="9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8"/>
      <c r="B35" s="9" t="s">
        <v>12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8"/>
      <c r="B36" s="9" t="s">
        <v>15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7">
      <c r="A37" s="18" t="s">
        <v>69</v>
      </c>
      <c r="B37" s="11" t="s">
        <v>62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8"/>
      <c r="B38" s="9" t="s">
        <v>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8"/>
      <c r="B39" s="9" t="s">
        <v>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8"/>
      <c r="B40" s="9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8"/>
      <c r="B41" s="9" t="s">
        <v>15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7">
      <c r="A42" s="18" t="s">
        <v>70</v>
      </c>
      <c r="B42" s="11" t="s">
        <v>62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8"/>
      <c r="B43" s="9" t="s">
        <v>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8"/>
      <c r="B44" s="9" t="s">
        <v>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8"/>
      <c r="B45" s="9" t="s">
        <v>12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8"/>
      <c r="B46" s="9" t="s">
        <v>15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</sheetData>
  <mergeCells count="8">
    <mergeCell ref="A37:A41"/>
    <mergeCell ref="A42:A46"/>
    <mergeCell ref="A4:A8"/>
    <mergeCell ref="A9:A13"/>
    <mergeCell ref="A14:A18"/>
    <mergeCell ref="A19:A23"/>
    <mergeCell ref="A27:A31"/>
    <mergeCell ref="A32:A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7312-VR三台同步测试</vt:lpstr>
      <vt:lpstr>73280-VR与样机对比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2018-11-27T00:58:10Z</dcterms:modified>
</cp:coreProperties>
</file>