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bde\Documents\GitHub\TimetablePO\code\SeqMex\Results\"/>
    </mc:Choice>
  </mc:AlternateContent>
  <bookViews>
    <workbookView xWindow="1920" yWindow="0" windowWidth="12288" windowHeight="703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AB32" i="3" l="1"/>
  <c r="AB33" i="3"/>
  <c r="AB34" i="3"/>
  <c r="AB35" i="3"/>
  <c r="AB36" i="3"/>
  <c r="AB37" i="3"/>
  <c r="AB38" i="3"/>
  <c r="AB39" i="3"/>
  <c r="AB40" i="3"/>
  <c r="AB41" i="3"/>
  <c r="AB42" i="3"/>
  <c r="AB43" i="3"/>
  <c r="AB44" i="3"/>
  <c r="AB45" i="3"/>
  <c r="AB46" i="3"/>
  <c r="AB47" i="3"/>
  <c r="AB48" i="3"/>
  <c r="AB49" i="3"/>
  <c r="AB50" i="3"/>
  <c r="AB51" i="3"/>
  <c r="AB52" i="3"/>
  <c r="AB53" i="3"/>
  <c r="AB54"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M86" i="1"/>
  <c r="M87" i="1"/>
  <c r="M88" i="1"/>
  <c r="M89" i="1"/>
  <c r="M90" i="1"/>
  <c r="M91" i="1"/>
  <c r="M92" i="1"/>
  <c r="M93" i="1"/>
  <c r="M94" i="1"/>
  <c r="M95" i="1"/>
  <c r="M96" i="1"/>
  <c r="M97" i="1"/>
  <c r="M98" i="1"/>
  <c r="M99" i="1"/>
  <c r="M100" i="1"/>
  <c r="M101" i="1"/>
  <c r="M102" i="1"/>
  <c r="M10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<sst xmlns="http://schemas.openxmlformats.org/spreadsheetml/2006/main" count="530" uniqueCount="230">
  <si>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</si>
  <si>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</si>
  <si>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</si>
  <si>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</si>
  <si>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</si>
  <si>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</si>
  <si>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</si>
  <si>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</si>
  <si>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</si>
  <si>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</si>
  <si>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</si>
  <si>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</si>
  <si>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</si>
  <si>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</si>
  <si>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</si>
  <si>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</si>
  <si>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</si>
  <si>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</si>
  <si>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</si>
  <si>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</si>
  <si>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</si>
  <si>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</si>
  <si>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</si>
  <si>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</si>
  <si>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</si>
  <si>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</si>
  <si>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</si>
  <si>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</si>
  <si>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</si>
  <si>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</si>
  <si>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</si>
  <si>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</si>
  <si>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</si>
  <si>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</si>
  <si>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</si>
  <si>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</si>
  <si>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</si>
  <si>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</si>
  <si>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</si>
  <si>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</si>
  <si>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</si>
  <si>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</si>
  <si>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</si>
  <si>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</si>
  <si>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</si>
  <si>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</si>
  <si>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</si>
  <si>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</si>
  <si>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</si>
  <si>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</si>
  <si>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</si>
  <si>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</si>
  <si>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</si>
  <si>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</si>
  <si>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</si>
  <si>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</si>
  <si>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</si>
  <si>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</si>
  <si>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</si>
  <si>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</si>
  <si>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</si>
  <si>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</si>
  <si>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</si>
  <si>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</si>
  <si>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</si>
  <si>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</si>
  <si>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</si>
  <si>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</si>
  <si>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</si>
  <si>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</si>
  <si>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</si>
  <si>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</si>
  <si>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</si>
  <si>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</si>
  <si>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</si>
  <si>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</si>
  <si>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</si>
  <si>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</si>
  <si>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</si>
  <si>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</si>
  <si>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</si>
  <si>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</si>
  <si>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</si>
  <si>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</si>
  <si>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</si>
  <si>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</si>
  <si>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</si>
  <si>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</si>
  <si>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</si>
  <si>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</si>
  <si>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</si>
  <si>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</si>
  <si>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</si>
  <si>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</si>
  <si>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</si>
  <si>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</si>
  <si>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</si>
  <si>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</si>
  <si>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</si>
  <si>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</si>
  <si>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</si>
  <si>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</si>
  <si>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</si>
  <si>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</si>
  <si>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</si>
  <si>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</si>
  <si>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</si>
  <si>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</si>
  <si>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</si>
  <si>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</si>
  <si>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</si>
  <si>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</si>
  <si>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</si>
  <si>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</si>
  <si>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</si>
  <si>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</si>
  <si>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</si>
  <si>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</si>
  <si>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</si>
  <si>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</si>
  <si>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</si>
  <si>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</si>
  <si>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</si>
  <si>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</si>
  <si>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</si>
  <si>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</si>
  <si>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</si>
  <si>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</si>
  <si>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</si>
  <si>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</si>
  <si>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</si>
  <si>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</si>
  <si>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</si>
  <si>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</si>
  <si>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</si>
  <si>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</si>
  <si>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</si>
  <si>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</si>
  <si>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</si>
  <si>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</si>
  <si>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</si>
  <si>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</si>
  <si>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</si>
  <si>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</si>
  <si>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</si>
  <si>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</si>
  <si>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</si>
  <si>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</si>
  <si>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</si>
  <si>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</si>
  <si>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</si>
  <si>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</si>
  <si>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</si>
  <si>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</si>
  <si>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</si>
  <si>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</si>
  <si>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</si>
  <si>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</si>
  <si>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</si>
  <si>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</si>
  <si>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</si>
  <si>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</si>
  <si>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</si>
  <si>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</si>
  <si>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</si>
  <si>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</si>
  <si>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</si>
  <si>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</si>
  <si>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</si>
  <si>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</si>
  <si>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</si>
  <si>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</si>
  <si>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</si>
  <si>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</si>
  <si>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AK</t>
  </si>
  <si>
    <t>AKT</t>
  </si>
  <si>
    <t>AK_285</t>
  </si>
  <si>
    <t>BLN_323</t>
  </si>
  <si>
    <t>AK_283</t>
  </si>
  <si>
    <t>SOA</t>
  </si>
  <si>
    <t>BFS</t>
  </si>
  <si>
    <t>BFS_185</t>
  </si>
  <si>
    <t>TNK_203</t>
  </si>
  <si>
    <t>BFS_183</t>
  </si>
  <si>
    <t>RSN</t>
  </si>
  <si>
    <t>BJF</t>
  </si>
  <si>
    <t>NO.SÖS</t>
  </si>
  <si>
    <t>RGN</t>
  </si>
  <si>
    <t>BJF_383</t>
  </si>
  <si>
    <t>KJÅ</t>
  </si>
  <si>
    <t>VJ</t>
  </si>
  <si>
    <t>BJF_385</t>
  </si>
  <si>
    <t>BLN</t>
  </si>
  <si>
    <t>KÅ_343</t>
  </si>
  <si>
    <t>KMB</t>
  </si>
  <si>
    <t>PEA2</t>
  </si>
  <si>
    <t>KPE</t>
  </si>
  <si>
    <t>KPE_245</t>
  </si>
  <si>
    <t>SOA_263</t>
  </si>
  <si>
    <t>KPE_243</t>
  </si>
  <si>
    <t>SBK</t>
  </si>
  <si>
    <t>KV</t>
  </si>
  <si>
    <t>KV_125</t>
  </si>
  <si>
    <t>RUT_143</t>
  </si>
  <si>
    <t>PEA</t>
  </si>
  <si>
    <t>KÅ</t>
  </si>
  <si>
    <t>VJ_363</t>
  </si>
  <si>
    <t>LÅK</t>
  </si>
  <si>
    <t>VJ_365</t>
  </si>
  <si>
    <t>NO.DJU</t>
  </si>
  <si>
    <t>NO.NK</t>
  </si>
  <si>
    <t>NO.SMS</t>
  </si>
  <si>
    <t>NO.FGL</t>
  </si>
  <si>
    <t>NO.KAT</t>
  </si>
  <si>
    <t>NO.ROML3</t>
  </si>
  <si>
    <t>NO.ORN</t>
  </si>
  <si>
    <t>NO.ROM</t>
  </si>
  <si>
    <t>RSN_165</t>
  </si>
  <si>
    <t>RSN_163</t>
  </si>
  <si>
    <t>RUT</t>
  </si>
  <si>
    <t>RUT_145</t>
  </si>
  <si>
    <t>SBK_225</t>
  </si>
  <si>
    <t>SBK_223</t>
  </si>
  <si>
    <t>TNK</t>
  </si>
  <si>
    <t>SOA_265</t>
  </si>
  <si>
    <t>TNK_205</t>
  </si>
  <si>
    <t>Graph History</t>
  </si>
  <si>
    <t>LayoutAlgorithm░The graph was laid out using the Harel-Koren Fast Multiscale layout algorithm.▓GraphDirectedness░The graph is undirected.</t>
  </si>
  <si>
    <t>Vertices[Y]</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</si>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</sst>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0"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76800048"/>
        <c:axId val="273988632"/>
      </c:barChart>
      <c:catAx>
        <c:axId val="2768000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73988632"/>
        <c:crosses val="autoZero"/>
        <c:auto val="1"/>
        <c:lblAlgn val="ctr"/>
        <c:lblOffset val="100"/>
        <c:noMultiLvlLbl val="0"/>
      </c:catAx>
      <c:valAx>
        <c:axId val="2739886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76800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048592"/>
        <c:axId val="177048984"/>
      </c:barChart>
      <c:catAx>
        <c:axId val="17704859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77048984"/>
        <c:crosses val="autoZero"/>
        <c:auto val="1"/>
        <c:lblAlgn val="ctr"/>
        <c:lblOffset val="100"/>
        <c:noMultiLvlLbl val="0"/>
      </c:catAx>
      <c:valAx>
        <c:axId val="177048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048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049768"/>
        <c:axId val="177050160"/>
      </c:barChart>
      <c:catAx>
        <c:axId val="17704976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7050160"/>
        <c:crosses val="autoZero"/>
        <c:auto val="1"/>
        <c:lblAlgn val="ctr"/>
        <c:lblOffset val="100"/>
        <c:noMultiLvlLbl val="0"/>
      </c:catAx>
      <c:valAx>
        <c:axId val="1770501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049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052512"/>
        <c:axId val="177052904"/>
      </c:barChart>
      <c:catAx>
        <c:axId val="17705251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7052904"/>
        <c:crosses val="autoZero"/>
        <c:auto val="1"/>
        <c:lblAlgn val="ctr"/>
        <c:lblOffset val="100"/>
        <c:noMultiLvlLbl val="0"/>
      </c:catAx>
      <c:valAx>
        <c:axId val="1770529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052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053688"/>
        <c:axId val="177054080"/>
      </c:barChart>
      <c:catAx>
        <c:axId val="17705368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7054080"/>
        <c:crosses val="autoZero"/>
        <c:auto val="1"/>
        <c:lblAlgn val="ctr"/>
        <c:lblOffset val="100"/>
        <c:noMultiLvlLbl val="0"/>
      </c:catAx>
      <c:valAx>
        <c:axId val="1770540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053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055256"/>
        <c:axId val="177055648"/>
      </c:barChart>
      <c:catAx>
        <c:axId val="17705525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7055648"/>
        <c:crosses val="autoZero"/>
        <c:auto val="1"/>
        <c:lblAlgn val="ctr"/>
        <c:lblOffset val="100"/>
        <c:noMultiLvlLbl val="0"/>
      </c:catAx>
      <c:valAx>
        <c:axId val="177055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055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75394208"/>
        <c:axId val="275394600"/>
      </c:barChart>
      <c:catAx>
        <c:axId val="2753942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75394600"/>
        <c:crosses val="autoZero"/>
        <c:auto val="1"/>
        <c:lblAlgn val="ctr"/>
        <c:lblOffset val="100"/>
        <c:noMultiLvlLbl val="0"/>
      </c:catAx>
      <c:valAx>
        <c:axId val="275394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75394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75395384"/>
        <c:axId val="275395776"/>
      </c:barChart>
      <c:catAx>
        <c:axId val="2753953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75395776"/>
        <c:crosses val="autoZero"/>
        <c:auto val="1"/>
        <c:lblAlgn val="ctr"/>
        <c:lblOffset val="100"/>
        <c:noMultiLvlLbl val="0"/>
      </c:catAx>
      <c:valAx>
        <c:axId val="2753957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75395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2</c:v>
                </c:pt>
              </c:strCache>
            </c:strRef>
          </c:tx>
          <c:spPr>
            <a:solidFill>
              <a:schemeClr val="accent1"/>
            </a:solidFill>
          </c:spPr>
          <c:invertIfNegative val="0"/>
          <c:cat>
            <c:numRef>
              <c:f>'Overall Metrics'!$T$2:$T$45</c:f>
              <c:numCache>
                <c:formatCode>#,##0.00</c:formatCode>
                <c:ptCount val="44"/>
                <c:pt idx="0">
                  <c:v>136.95504760742187</c:v>
                </c:pt>
                <c:pt idx="1">
                  <c:v>363.04804886219114</c:v>
                </c:pt>
                <c:pt idx="2">
                  <c:v>589.1410501169604</c:v>
                </c:pt>
                <c:pt idx="3">
                  <c:v>815.23405137172972</c:v>
                </c:pt>
                <c:pt idx="4">
                  <c:v>1041.3270526264989</c:v>
                </c:pt>
                <c:pt idx="5">
                  <c:v>1267.4200538812681</c:v>
                </c:pt>
                <c:pt idx="6">
                  <c:v>1493.5130551360373</c:v>
                </c:pt>
                <c:pt idx="7">
                  <c:v>1719.6060563908065</c:v>
                </c:pt>
                <c:pt idx="8">
                  <c:v>1945.6990576455757</c:v>
                </c:pt>
                <c:pt idx="9">
                  <c:v>2171.7920589003452</c:v>
                </c:pt>
                <c:pt idx="10">
                  <c:v>2397.8850601551144</c:v>
                </c:pt>
                <c:pt idx="11">
                  <c:v>2623.9780614098836</c:v>
                </c:pt>
                <c:pt idx="12">
                  <c:v>2850.0710626646528</c:v>
                </c:pt>
                <c:pt idx="13">
                  <c:v>3076.164063919422</c:v>
                </c:pt>
                <c:pt idx="14">
                  <c:v>3302.2570651741912</c:v>
                </c:pt>
                <c:pt idx="15">
                  <c:v>3528.3500664289604</c:v>
                </c:pt>
                <c:pt idx="16">
                  <c:v>3754.4430676837296</c:v>
                </c:pt>
                <c:pt idx="17">
                  <c:v>3980.5360689384988</c:v>
                </c:pt>
                <c:pt idx="18">
                  <c:v>4206.6290701932685</c:v>
                </c:pt>
                <c:pt idx="19">
                  <c:v>4432.7220714480382</c:v>
                </c:pt>
                <c:pt idx="20">
                  <c:v>4658.8150727028078</c:v>
                </c:pt>
                <c:pt idx="21">
                  <c:v>4884.9080739575775</c:v>
                </c:pt>
                <c:pt idx="22">
                  <c:v>5111.0010752123471</c:v>
                </c:pt>
                <c:pt idx="23">
                  <c:v>5337.0940764671168</c:v>
                </c:pt>
                <c:pt idx="24">
                  <c:v>5563.1870777218865</c:v>
                </c:pt>
                <c:pt idx="25">
                  <c:v>5789.2800789766561</c:v>
                </c:pt>
                <c:pt idx="26">
                  <c:v>6015.3730802314258</c:v>
                </c:pt>
                <c:pt idx="27">
                  <c:v>6241.4660814861954</c:v>
                </c:pt>
                <c:pt idx="28">
                  <c:v>6467.5590827409651</c:v>
                </c:pt>
                <c:pt idx="29">
                  <c:v>6693.6520839957348</c:v>
                </c:pt>
                <c:pt idx="30">
                  <c:v>6919.7450852505044</c:v>
                </c:pt>
                <c:pt idx="31">
                  <c:v>7145.8380865052741</c:v>
                </c:pt>
                <c:pt idx="32">
                  <c:v>7371.9310877600437</c:v>
                </c:pt>
                <c:pt idx="33">
                  <c:v>7598.0240890148134</c:v>
                </c:pt>
                <c:pt idx="34">
                  <c:v>7824.1170902695831</c:v>
                </c:pt>
                <c:pt idx="35">
                  <c:v>8050.2100915243527</c:v>
                </c:pt>
                <c:pt idx="36">
                  <c:v>8276.3030927791224</c:v>
                </c:pt>
                <c:pt idx="37">
                  <c:v>8502.3960940338911</c:v>
                </c:pt>
                <c:pt idx="38">
                  <c:v>8728.4890952886599</c:v>
                </c:pt>
                <c:pt idx="39">
                  <c:v>8954.5820965434286</c:v>
                </c:pt>
                <c:pt idx="40">
                  <c:v>9180.6750977981974</c:v>
                </c:pt>
                <c:pt idx="41">
                  <c:v>9406.7680990529661</c:v>
                </c:pt>
                <c:pt idx="42">
                  <c:v>9632.8611003077349</c:v>
                </c:pt>
                <c:pt idx="43">
                  <c:v>9858.9541015625</c:v>
                </c:pt>
              </c:numCache>
            </c:numRef>
          </c:cat>
          <c:val>
            <c:numRef>
              <c:f>'Overall Metrics'!$U$2:$U$45</c:f>
              <c:numCache>
                <c:formatCode>General</c:formatCode>
                <c:ptCount val="44"/>
                <c:pt idx="0">
                  <c:v>2</c:v>
                </c:pt>
                <c:pt idx="1">
                  <c:v>1</c:v>
                </c:pt>
                <c:pt idx="2">
                  <c:v>1</c:v>
                </c:pt>
                <c:pt idx="3">
                  <c:v>1</c:v>
                </c:pt>
                <c:pt idx="4">
                  <c:v>1</c:v>
                </c:pt>
                <c:pt idx="5">
                  <c:v>1</c:v>
                </c:pt>
                <c:pt idx="6">
                  <c:v>1</c:v>
                </c:pt>
                <c:pt idx="7">
                  <c:v>1</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1</c:v>
                </c:pt>
                <c:pt idx="30">
                  <c:v>0</c:v>
                </c:pt>
                <c:pt idx="31">
                  <c:v>5</c:v>
                </c:pt>
                <c:pt idx="32">
                  <c:v>6</c:v>
                </c:pt>
                <c:pt idx="33">
                  <c:v>5</c:v>
                </c:pt>
                <c:pt idx="34">
                  <c:v>1</c:v>
                </c:pt>
                <c:pt idx="35">
                  <c:v>1</c:v>
                </c:pt>
                <c:pt idx="36">
                  <c:v>0</c:v>
                </c:pt>
                <c:pt idx="37">
                  <c:v>1</c:v>
                </c:pt>
                <c:pt idx="38">
                  <c:v>1</c:v>
                </c:pt>
                <c:pt idx="39">
                  <c:v>1</c:v>
                </c:pt>
                <c:pt idx="40">
                  <c:v>2</c:v>
                </c:pt>
                <c:pt idx="41">
                  <c:v>2</c:v>
                </c:pt>
                <c:pt idx="42">
                  <c:v>5</c:v>
                </c:pt>
                <c:pt idx="43">
                  <c:v>1</c:v>
                </c:pt>
              </c:numCache>
            </c:numRef>
          </c:val>
        </c:ser>
        <c:dLbls>
          <c:showLegendKey val="0"/>
          <c:showVal val="0"/>
          <c:showCatName val="0"/>
          <c:showSerName val="0"/>
          <c:showPercent val="0"/>
          <c:showBubbleSize val="0"/>
        </c:dLbls>
        <c:gapWidth val="0"/>
        <c:axId val="177054864"/>
        <c:axId val="177052120"/>
      </c:barChart>
      <c:catAx>
        <c:axId val="177054864"/>
        <c:scaling>
          <c:orientation val="minMax"/>
        </c:scaling>
        <c:delete val="1"/>
        <c:axPos val="b"/>
        <c:numFmt formatCode="#,##0.00" sourceLinked="1"/>
        <c:majorTickMark val="out"/>
        <c:minorTickMark val="none"/>
        <c:tickLblPos val="none"/>
        <c:crossAx val="177052120"/>
        <c:crosses val="autoZero"/>
        <c:auto val="1"/>
        <c:lblAlgn val="ctr"/>
        <c:lblOffset val="100"/>
        <c:noMultiLvlLbl val="0"/>
      </c:catAx>
      <c:valAx>
        <c:axId val="177052120"/>
        <c:scaling>
          <c:orientation val="minMax"/>
        </c:scaling>
        <c:delete val="1"/>
        <c:axPos val="l"/>
        <c:numFmt formatCode="General" sourceLinked="1"/>
        <c:majorTickMark val="out"/>
        <c:minorTickMark val="none"/>
        <c:tickLblPos val="none"/>
        <c:crossAx val="17705486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03" totalsRowShown="0" headerRowDxfId="95" dataDxfId="94">
  <autoFilter ref="A2:N103"/>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3" totalsRowShown="0" headerRowDxfId="1">
  <autoFilter ref="M1:P3"/>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54" totalsRowShown="0" headerRowDxfId="79" dataDxfId="78">
  <autoFilter ref="A2:AC54"/>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0" dataCellStyle="NodeXL Required"/>
    <tableColumn id="16" name="Label Fill Color" dataDxfId="70" dataCellStyle="NodeXL Label"/>
    <tableColumn id="9" name="Label Position" dataDxfId="69" dataCellStyle="NodeXL Label"/>
    <tableColumn id="8" name="Tooltip" dataDxfId="68" dataCellStyle="NodeXL Label"/>
    <tableColumn id="18" name="Layout Order" dataDxfId="67" dataCellStyle="NodeXL Layout"/>
    <tableColumn id="13" name="X" dataDxfId="66" dataCellStyle="NodeXL Layout"/>
    <tableColumn id="14" name="Y" dataDxfId="65" dataCellStyle="NodeXL Layout"/>
    <tableColumn id="12" name="Locked?" dataDxfId="64" dataCellStyle="NodeXL Layout"/>
    <tableColumn id="19" name="Polar R" dataDxfId="63" dataCellStyle="NodeXL Layout"/>
    <tableColumn id="20" name="Polar Angle" dataDxfId="62" dataCellStyle="NodeXL Layout"/>
    <tableColumn id="21" name="Degree" dataDxfId="61" dataCellStyle="NodeXL Graph Metric"/>
    <tableColumn id="22" name="In-Degree" dataDxfId="60" dataCellStyle="NodeXL Graph Metric"/>
    <tableColumn id="23" name="Out-Degree" dataDxfId="59" dataCellStyle="NodeXL Graph Metric"/>
    <tableColumn id="24" name="Betweenness Centrality" dataDxfId="58" dataCellStyle="NodeXL Graph Metric"/>
    <tableColumn id="25" name="Closeness Centrality" dataDxfId="57" dataCellStyle="NodeXL Graph Metric"/>
    <tableColumn id="26" name="Eigenvector Centrality" dataDxfId="56" dataCellStyle="NodeXL Graph Metric"/>
    <tableColumn id="15" name="PageRank" dataDxfId="55" dataCellStyle="NodeXL Graph Metric"/>
    <tableColumn id="27" name="Clustering Coefficient" dataDxfId="54" dataCellStyle="NodeXL Graph Metric"/>
    <tableColumn id="29" name="Reciprocated Vertex Pair Ratio" dataDxfId="53" dataCellStyle="NodeXL Graph Metric"/>
    <tableColumn id="11" name="ID" dataDxfId="52" dataCellStyle="NodeXL Do Not Edit"/>
    <tableColumn id="28" name="Dynamic Filter" dataDxfId="51" dataCellStyle="NodeXL Do Not Edit">
      <calculatedColumnFormula xml:space="preserve"> IF(AND(OR(NOT(ISNUMBER(Vertices[X])), Vertices[X] &gt;= Misc!$O$2), OR(NOT(ISNUMBER(Vertices[X])), Vertices[X] &lt;= Misc!$P$2),OR(NOT(ISNUMBER(Vertices[Y])), Vertices[Y] &gt;= Misc!$O$3), OR(NOT(ISNUMBER(Vertices[Y])), Vertices[Y] &lt;= Misc!$P$3),TRUE), TRUE, FALSE)</calculatedColumnFormula>
    </tableColumn>
    <tableColumn id="17"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9">
  <autoFilter ref="A2:X3"/>
  <tableColumns count="24">
    <tableColumn id="1" name="Group" dataDxfId="48" dataCellStyle="NodeXL Required"/>
    <tableColumn id="2" name="Vertex Color" dataDxfId="47" dataCellStyle="NodeXL Visual Property"/>
    <tableColumn id="3" name="Vertex Shape" dataDxfId="46" dataCellStyle="NodeXL Visual Property"/>
    <tableColumn id="22" name="Visibility" dataDxfId="45" dataCellStyle="NodeXL Visual Property"/>
    <tableColumn id="4" name="Collapsed?" dataCellStyle="NodeXL Visual Property"/>
    <tableColumn id="18" name="Label" dataDxfId="44" dataCellStyle="NodeXL Label"/>
    <tableColumn id="20" name="Collapsed X" dataCellStyle="NodeXL Layout"/>
    <tableColumn id="21" name="Collapsed Y" dataCellStyle="NodeXL Layout"/>
    <tableColumn id="6" name="ID" dataDxfId="43" dataCellStyle="NodeXL Do Not Edit"/>
    <tableColumn id="19" name="Collapsed Properties" dataDxfId="42" dataCellStyle="NodeXL Do Not Edit"/>
    <tableColumn id="5" name="Vertices" dataDxfId="41" dataCellStyle="NodeXL Graph Metric"/>
    <tableColumn id="7" name="Unique Edges" dataDxfId="40" dataCellStyle="NodeXL Graph Metric"/>
    <tableColumn id="8" name="Edges With Duplicates" dataDxfId="39" dataCellStyle="NodeXL Graph Metric"/>
    <tableColumn id="9" name="Total Edges" dataDxfId="38" dataCellStyle="NodeXL Graph Metric"/>
    <tableColumn id="10" name="Self-Loops" dataDxfId="37" dataCellStyle="NodeXL Graph Metric"/>
    <tableColumn id="24" name="Reciprocated Vertex Pair Ratio" dataDxfId="36" dataCellStyle="NodeXL Graph Metric"/>
    <tableColumn id="25" name="Reciprocated Edge Ratio" dataDxfId="35" dataCellStyle="NodeXL Graph Metric"/>
    <tableColumn id="11" name="Connected Components" dataDxfId="34" dataCellStyle="NodeXL Graph Metric"/>
    <tableColumn id="12" name="Single-Vertex Connected Components" dataDxfId="33" dataCellStyle="NodeXL Graph Metric"/>
    <tableColumn id="13" name="Maximum Vertices in a Connected Component" dataDxfId="32" dataCellStyle="NodeXL Graph Metric"/>
    <tableColumn id="14" name="Maximum Edges in a Connected Component" dataDxfId="31" dataCellStyle="NodeXL Graph Metric"/>
    <tableColumn id="15" name="Maximum Geodesic Distance (Diameter)" dataDxfId="30" dataCellStyle="NodeXL Graph Metric"/>
    <tableColumn id="16" name="Average Geodesic Distance" dataDxfId="29" dataCellStyle="NodeXL Graph Metric"/>
    <tableColumn id="17" name="Graph Density" dataDxfId="28"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7" dataDxfId="26">
  <autoFilter ref="A1:C2"/>
  <tableColumns count="3">
    <tableColumn id="1" name="Group" dataDxfId="25"/>
    <tableColumn id="2" name="Vertex" dataDxfId="24"/>
    <tableColumn id="3" name="Vertex ID" dataDxfId="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2" dataCellStyle="NodeXL Graph Metric"/>
    <tableColumn id="2" name="Value" dataDxfId="2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0"/>
    <tableColumn id="2" name="Degree Frequency" dataDxfId="19">
      <calculatedColumnFormula>COUNTIF(Vertices[Degree], "&gt;= " &amp; D2) - COUNTIF(Vertices[Degree], "&gt;=" &amp; D3)</calculatedColumnFormula>
    </tableColumn>
    <tableColumn id="3" name="In-Degree Bin" dataDxfId="18"/>
    <tableColumn id="4" name="In-Degree Frequency" dataDxfId="17">
      <calculatedColumnFormula>COUNTIF(Vertices[In-Degree], "&gt;= " &amp; F2) - COUNTIF(Vertices[In-Degree], "&gt;=" &amp; F3)</calculatedColumnFormula>
    </tableColumn>
    <tableColumn id="5" name="Out-Degree Bin" dataDxfId="16"/>
    <tableColumn id="6" name="Out-Degree Frequency" dataDxfId="15">
      <calculatedColumnFormula>COUNTIF(Vertices[Out-Degree], "&gt;= " &amp; H2) - COUNTIF(Vertices[Out-Degree], "&gt;=" &amp; H3)</calculatedColumnFormula>
    </tableColumn>
    <tableColumn id="7" name="Betweenness Centrality Bin" dataDxfId="14"/>
    <tableColumn id="8" name="Betweenness Centrality Frequency" dataDxfId="13">
      <calculatedColumnFormula>COUNTIF(Vertices[Betweenness Centrality], "&gt;= " &amp; J2) - COUNTIF(Vertices[Betweenness Centrality], "&gt;=" &amp; J3)</calculatedColumnFormula>
    </tableColumn>
    <tableColumn id="9" name="Closeness Centrality Bin" dataDxfId="12"/>
    <tableColumn id="10" name="Closeness Centrality Frequency" dataDxfId="11">
      <calculatedColumnFormula>COUNTIF(Vertices[Closeness Centrality], "&gt;= " &amp; L2) - COUNTIF(Vertices[Closeness Centrality], "&gt;=" &amp; L3)</calculatedColumnFormula>
    </tableColumn>
    <tableColumn id="11" name="Eigenvector Centrality Bin" dataDxfId="10"/>
    <tableColumn id="12" name="Eigenvector Centrality Frequency" dataDxfId="9">
      <calculatedColumnFormula>COUNTIF(Vertices[Eigenvector Centrality], "&gt;= " &amp; N2) - COUNTIF(Vertices[Eigenvector Centrality], "&gt;=" &amp; N3)</calculatedColumnFormula>
    </tableColumn>
    <tableColumn id="18" name="PageRank Bin" dataDxfId="8"/>
    <tableColumn id="17" name="PageRank Frequency" dataDxfId="7">
      <calculatedColumnFormula>COUNTIF(Vertices[Eigenvector Centrality], "&gt;= " &amp; P2) - COUNTIF(Vertices[Eigenvector Centrality], "&gt;=" &amp; P3)</calculatedColumnFormula>
    </tableColumn>
    <tableColumn id="13" name="Clustering Coefficient Bin" dataDxfId="6"/>
    <tableColumn id="14" name="Clustering Coefficient Frequency" dataDxfId="5">
      <calculatedColumnFormula>COUNTIF(Vertices[Clustering Coefficient], "&gt;= " &amp; R2) - COUNTIF(Vertices[Clustering Coefficient], "&gt;=" &amp; R3)</calculatedColumnFormula>
    </tableColumn>
    <tableColumn id="15" name="Dynamic Filter Bin" dataDxfId="4"/>
    <tableColumn id="16" name="Dynamic Filter Frequency" dataDxfId="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2">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03"/>
  <sheetViews>
    <sheetView zoomScale="85" zoomScaleNormal="85" workbookViewId="0">
      <pane xSplit="2" ySplit="2" topLeftCell="C67" activePane="bottomRight" state="frozen"/>
      <selection pane="topRight" activeCell="C1" sqref="C1"/>
      <selection pane="bottomLeft" activeCell="A3" sqref="A3"/>
      <selection pane="bottomRight" activeCell="B20" sqref="B20"/>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3"/>
      <c r="J1" s="63"/>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x14ac:dyDescent="0.3">
      <c r="A3" t="s">
        <v>174</v>
      </c>
      <c r="B3" t="s">
        <v>175</v>
      </c>
      <c r="C3" s="51"/>
      <c r="D3" s="52"/>
      <c r="E3" s="51"/>
      <c r="F3" s="53"/>
      <c r="G3" s="51"/>
      <c r="H3" s="55"/>
      <c r="I3" s="54"/>
      <c r="J3" s="54"/>
      <c r="K3" s="65"/>
      <c r="L3" s="60">
        <v>3</v>
      </c>
      <c r="M3" s="60" t="b">
        <f t="shared" ref="M3:M24" si="0" xml:space="preserve"> IF(AND(TRUE), TRUE, FALSE)</f>
        <v>1</v>
      </c>
      <c r="N3" s="61"/>
    </row>
    <row r="4" spans="1:14" x14ac:dyDescent="0.3">
      <c r="A4" t="s">
        <v>174</v>
      </c>
      <c r="B4" t="s">
        <v>176</v>
      </c>
      <c r="C4" s="51"/>
      <c r="D4" s="52"/>
      <c r="E4" s="51"/>
      <c r="F4" s="53"/>
      <c r="G4" s="51"/>
      <c r="H4" s="55"/>
      <c r="I4" s="54"/>
      <c r="J4" s="54"/>
      <c r="K4" s="65"/>
      <c r="L4" s="60">
        <v>4</v>
      </c>
      <c r="M4" s="60" t="b">
        <f t="shared" si="0"/>
        <v>1</v>
      </c>
      <c r="N4" s="61"/>
    </row>
    <row r="5" spans="1:14" x14ac:dyDescent="0.3">
      <c r="A5" t="s">
        <v>175</v>
      </c>
      <c r="B5" t="s">
        <v>174</v>
      </c>
      <c r="C5" s="51"/>
      <c r="D5" s="52"/>
      <c r="E5" s="51"/>
      <c r="F5" s="53"/>
      <c r="G5" s="51"/>
      <c r="H5" s="55"/>
      <c r="I5" s="54"/>
      <c r="J5" s="54"/>
      <c r="K5" s="65"/>
      <c r="L5" s="60">
        <v>5</v>
      </c>
      <c r="M5" s="60" t="b">
        <f t="shared" si="0"/>
        <v>1</v>
      </c>
      <c r="N5" s="61"/>
    </row>
    <row r="6" spans="1:14" x14ac:dyDescent="0.3">
      <c r="A6" t="s">
        <v>175</v>
      </c>
      <c r="B6" t="s">
        <v>177</v>
      </c>
      <c r="C6" s="51"/>
      <c r="D6" s="52"/>
      <c r="E6" s="51"/>
      <c r="F6" s="53"/>
      <c r="G6" s="51"/>
      <c r="H6" s="55"/>
      <c r="I6" s="54"/>
      <c r="J6" s="54"/>
      <c r="K6" s="65"/>
      <c r="L6" s="60">
        <v>6</v>
      </c>
      <c r="M6" s="60" t="b">
        <f t="shared" si="0"/>
        <v>1</v>
      </c>
      <c r="N6" s="61"/>
    </row>
    <row r="7" spans="1:14" x14ac:dyDescent="0.3">
      <c r="A7" t="s">
        <v>178</v>
      </c>
      <c r="B7" t="s">
        <v>176</v>
      </c>
      <c r="C7" s="51"/>
      <c r="D7" s="52"/>
      <c r="E7" s="51"/>
      <c r="F7" s="53"/>
      <c r="G7" s="51"/>
      <c r="H7" s="55"/>
      <c r="I7" s="54"/>
      <c r="J7" s="54"/>
      <c r="K7" s="65"/>
      <c r="L7" s="60">
        <v>7</v>
      </c>
      <c r="M7" s="60" t="b">
        <f t="shared" si="0"/>
        <v>1</v>
      </c>
      <c r="N7" s="61"/>
    </row>
    <row r="8" spans="1:14" x14ac:dyDescent="0.3">
      <c r="A8" t="s">
        <v>178</v>
      </c>
      <c r="B8" t="s">
        <v>179</v>
      </c>
      <c r="C8" s="51"/>
      <c r="D8" s="52"/>
      <c r="E8" s="51"/>
      <c r="F8" s="53"/>
      <c r="G8" s="51"/>
      <c r="H8" s="55"/>
      <c r="I8" s="54"/>
      <c r="J8" s="54"/>
      <c r="K8" s="65"/>
      <c r="L8" s="60">
        <v>8</v>
      </c>
      <c r="M8" s="60" t="b">
        <f t="shared" si="0"/>
        <v>1</v>
      </c>
      <c r="N8" s="61"/>
    </row>
    <row r="9" spans="1:14" x14ac:dyDescent="0.3">
      <c r="A9" t="s">
        <v>176</v>
      </c>
      <c r="B9" t="s">
        <v>174</v>
      </c>
      <c r="C9" s="51"/>
      <c r="D9" s="52"/>
      <c r="E9" s="51"/>
      <c r="F9" s="53"/>
      <c r="G9" s="51"/>
      <c r="H9" s="55"/>
      <c r="I9" s="54"/>
      <c r="J9" s="54"/>
      <c r="K9" s="65"/>
      <c r="L9" s="60">
        <v>9</v>
      </c>
      <c r="M9" s="60" t="b">
        <f t="shared" si="0"/>
        <v>1</v>
      </c>
      <c r="N9" s="61"/>
    </row>
    <row r="10" spans="1:14" x14ac:dyDescent="0.3">
      <c r="A10" t="s">
        <v>176</v>
      </c>
      <c r="B10" t="s">
        <v>178</v>
      </c>
      <c r="C10" s="51"/>
      <c r="D10" s="52"/>
      <c r="E10" s="51"/>
      <c r="F10" s="53"/>
      <c r="G10" s="51"/>
      <c r="H10" s="55"/>
      <c r="I10" s="54"/>
      <c r="J10" s="54"/>
      <c r="K10" s="65"/>
      <c r="L10" s="60">
        <v>10</v>
      </c>
      <c r="M10" s="60" t="b">
        <f t="shared" si="0"/>
        <v>1</v>
      </c>
      <c r="N10" s="61"/>
    </row>
    <row r="11" spans="1:14" x14ac:dyDescent="0.3">
      <c r="A11" t="s">
        <v>180</v>
      </c>
      <c r="B11" t="s">
        <v>181</v>
      </c>
      <c r="C11" s="51"/>
      <c r="D11" s="52"/>
      <c r="E11" s="51"/>
      <c r="F11" s="53"/>
      <c r="G11" s="51"/>
      <c r="H11" s="55"/>
      <c r="I11" s="54"/>
      <c r="J11" s="54"/>
      <c r="K11" s="65"/>
      <c r="L11" s="60">
        <v>11</v>
      </c>
      <c r="M11" s="60" t="b">
        <f t="shared" si="0"/>
        <v>1</v>
      </c>
      <c r="N11" s="61"/>
    </row>
    <row r="12" spans="1:14" x14ac:dyDescent="0.3">
      <c r="A12" t="s">
        <v>180</v>
      </c>
      <c r="B12" t="s">
        <v>182</v>
      </c>
      <c r="C12" s="51"/>
      <c r="D12" s="52"/>
      <c r="E12" s="51"/>
      <c r="F12" s="53"/>
      <c r="G12" s="51"/>
      <c r="H12" s="55"/>
      <c r="I12" s="54"/>
      <c r="J12" s="54"/>
      <c r="K12" s="65"/>
      <c r="L12" s="60">
        <v>12</v>
      </c>
      <c r="M12" s="60" t="b">
        <f t="shared" si="0"/>
        <v>1</v>
      </c>
      <c r="N12" s="61"/>
    </row>
    <row r="13" spans="1:14" x14ac:dyDescent="0.3">
      <c r="A13" t="s">
        <v>183</v>
      </c>
      <c r="B13" t="s">
        <v>181</v>
      </c>
      <c r="C13" s="51"/>
      <c r="D13" s="52"/>
      <c r="E13" s="51"/>
      <c r="F13" s="53"/>
      <c r="G13" s="51"/>
      <c r="H13" s="55"/>
      <c r="I13" s="54"/>
      <c r="J13" s="54"/>
      <c r="K13" s="65"/>
      <c r="L13" s="60">
        <v>13</v>
      </c>
      <c r="M13" s="60" t="b">
        <f t="shared" si="0"/>
        <v>1</v>
      </c>
      <c r="N13" s="61"/>
    </row>
    <row r="14" spans="1:14" x14ac:dyDescent="0.3">
      <c r="A14" t="s">
        <v>183</v>
      </c>
      <c r="B14" t="s">
        <v>184</v>
      </c>
      <c r="C14" s="51"/>
      <c r="D14" s="52"/>
      <c r="E14" s="51"/>
      <c r="F14" s="53"/>
      <c r="G14" s="51"/>
      <c r="H14" s="55"/>
      <c r="I14" s="54"/>
      <c r="J14" s="54"/>
      <c r="K14" s="65"/>
      <c r="L14" s="60">
        <v>14</v>
      </c>
      <c r="M14" s="60" t="b">
        <f t="shared" si="0"/>
        <v>1</v>
      </c>
      <c r="N14" s="61"/>
    </row>
    <row r="15" spans="1:14" x14ac:dyDescent="0.3">
      <c r="A15" t="s">
        <v>181</v>
      </c>
      <c r="B15" t="s">
        <v>180</v>
      </c>
      <c r="C15" s="51"/>
      <c r="D15" s="52"/>
      <c r="E15" s="51"/>
      <c r="F15" s="53"/>
      <c r="G15" s="51"/>
      <c r="H15" s="55"/>
      <c r="I15" s="54"/>
      <c r="J15" s="54"/>
      <c r="K15" s="65"/>
      <c r="L15" s="60">
        <v>15</v>
      </c>
      <c r="M15" s="60" t="b">
        <f t="shared" si="0"/>
        <v>1</v>
      </c>
      <c r="N15" s="61"/>
    </row>
    <row r="16" spans="1:14" x14ac:dyDescent="0.3">
      <c r="A16" t="s">
        <v>181</v>
      </c>
      <c r="B16" t="s">
        <v>183</v>
      </c>
      <c r="C16" s="51"/>
      <c r="D16" s="52"/>
      <c r="E16" s="51"/>
      <c r="F16" s="53"/>
      <c r="G16" s="51"/>
      <c r="H16" s="55"/>
      <c r="I16" s="54"/>
      <c r="J16" s="54"/>
      <c r="K16" s="65"/>
      <c r="L16" s="60">
        <v>16</v>
      </c>
      <c r="M16" s="60" t="b">
        <f t="shared" si="0"/>
        <v>1</v>
      </c>
      <c r="N16" s="61"/>
    </row>
    <row r="17" spans="1:14" x14ac:dyDescent="0.3">
      <c r="A17" t="s">
        <v>185</v>
      </c>
      <c r="B17" t="s">
        <v>186</v>
      </c>
      <c r="C17" s="51"/>
      <c r="D17" s="52"/>
      <c r="E17" s="51"/>
      <c r="F17" s="53"/>
      <c r="G17" s="51"/>
      <c r="H17" s="55"/>
      <c r="I17" s="54"/>
      <c r="J17" s="54"/>
      <c r="K17" s="65"/>
      <c r="L17" s="60">
        <v>17</v>
      </c>
      <c r="M17" s="60" t="b">
        <f t="shared" si="0"/>
        <v>1</v>
      </c>
      <c r="N17" s="61"/>
    </row>
    <row r="18" spans="1:14" x14ac:dyDescent="0.3">
      <c r="A18" t="s">
        <v>185</v>
      </c>
      <c r="B18" t="s">
        <v>187</v>
      </c>
      <c r="C18" s="51"/>
      <c r="D18" s="52"/>
      <c r="E18" s="51"/>
      <c r="F18" s="53"/>
      <c r="G18" s="51"/>
      <c r="H18" s="55"/>
      <c r="I18" s="54"/>
      <c r="J18" s="54"/>
      <c r="K18" s="65"/>
      <c r="L18" s="60">
        <v>18</v>
      </c>
      <c r="M18" s="60" t="b">
        <f t="shared" si="0"/>
        <v>1</v>
      </c>
      <c r="N18" s="61"/>
    </row>
    <row r="19" spans="1:14" x14ac:dyDescent="0.3">
      <c r="A19" t="s">
        <v>188</v>
      </c>
      <c r="B19" t="s">
        <v>189</v>
      </c>
      <c r="C19" s="51"/>
      <c r="D19" s="52"/>
      <c r="E19" s="51"/>
      <c r="F19" s="53"/>
      <c r="G19" s="51"/>
      <c r="H19" s="55"/>
      <c r="I19" s="54"/>
      <c r="J19" s="54"/>
      <c r="K19" s="65"/>
      <c r="L19" s="60">
        <v>19</v>
      </c>
      <c r="M19" s="60" t="b">
        <f t="shared" si="0"/>
        <v>1</v>
      </c>
      <c r="N19" s="61"/>
    </row>
    <row r="20" spans="1:14" x14ac:dyDescent="0.3">
      <c r="A20" t="s">
        <v>188</v>
      </c>
      <c r="B20" t="s">
        <v>190</v>
      </c>
      <c r="C20" s="51"/>
      <c r="D20" s="52"/>
      <c r="E20" s="51"/>
      <c r="F20" s="53"/>
      <c r="G20" s="51"/>
      <c r="H20" s="55"/>
      <c r="I20" s="54"/>
      <c r="J20" s="54"/>
      <c r="K20" s="65"/>
      <c r="L20" s="60">
        <v>20</v>
      </c>
      <c r="M20" s="60" t="b">
        <f t="shared" si="0"/>
        <v>1</v>
      </c>
      <c r="N20" s="61"/>
    </row>
    <row r="21" spans="1:14" x14ac:dyDescent="0.3">
      <c r="A21" t="s">
        <v>191</v>
      </c>
      <c r="B21" t="s">
        <v>189</v>
      </c>
      <c r="C21" s="51"/>
      <c r="D21" s="52"/>
      <c r="E21" s="51"/>
      <c r="F21" s="53"/>
      <c r="G21" s="51"/>
      <c r="H21" s="55"/>
      <c r="I21" s="54"/>
      <c r="J21" s="54"/>
      <c r="K21" s="65"/>
      <c r="L21" s="60">
        <v>21</v>
      </c>
      <c r="M21" s="60" t="b">
        <f t="shared" si="0"/>
        <v>1</v>
      </c>
      <c r="N21" s="61"/>
    </row>
    <row r="22" spans="1:14" x14ac:dyDescent="0.3">
      <c r="A22" t="s">
        <v>191</v>
      </c>
      <c r="B22" t="s">
        <v>187</v>
      </c>
      <c r="C22" s="51"/>
      <c r="D22" s="52"/>
      <c r="E22" s="51"/>
      <c r="F22" s="53"/>
      <c r="G22" s="51"/>
      <c r="H22" s="55"/>
      <c r="I22" s="54"/>
      <c r="J22" s="54"/>
      <c r="K22" s="65"/>
      <c r="L22" s="60">
        <v>22</v>
      </c>
      <c r="M22" s="60" t="b">
        <f t="shared" si="0"/>
        <v>1</v>
      </c>
      <c r="N22" s="61"/>
    </row>
    <row r="23" spans="1:14" x14ac:dyDescent="0.3">
      <c r="A23" t="s">
        <v>192</v>
      </c>
      <c r="B23" t="s">
        <v>177</v>
      </c>
      <c r="C23" s="51"/>
      <c r="D23" s="52"/>
      <c r="E23" s="51"/>
      <c r="F23" s="53"/>
      <c r="G23" s="51"/>
      <c r="H23" s="55"/>
      <c r="I23" s="54"/>
      <c r="J23" s="54"/>
      <c r="K23" s="65"/>
      <c r="L23" s="60">
        <v>23</v>
      </c>
      <c r="M23" s="60" t="b">
        <f t="shared" si="0"/>
        <v>1</v>
      </c>
      <c r="N23" s="61"/>
    </row>
    <row r="24" spans="1:14" x14ac:dyDescent="0.3">
      <c r="A24" t="s">
        <v>192</v>
      </c>
      <c r="B24" t="s">
        <v>193</v>
      </c>
      <c r="C24" s="51"/>
      <c r="D24" s="52"/>
      <c r="E24" s="51"/>
      <c r="F24" s="53"/>
      <c r="G24" s="51"/>
      <c r="H24" s="55"/>
      <c r="I24" s="54"/>
      <c r="J24" s="54"/>
      <c r="K24" s="65"/>
      <c r="L24" s="60">
        <v>24</v>
      </c>
      <c r="M24" s="60" t="b">
        <f t="shared" si="0"/>
        <v>1</v>
      </c>
      <c r="N24" s="61"/>
    </row>
    <row r="25" spans="1:14" x14ac:dyDescent="0.3">
      <c r="A25" t="s">
        <v>177</v>
      </c>
      <c r="B25" t="s">
        <v>175</v>
      </c>
      <c r="C25" s="51"/>
      <c r="D25" s="52"/>
      <c r="E25" s="51"/>
      <c r="F25" s="53"/>
      <c r="G25" s="51"/>
      <c r="H25" s="55"/>
      <c r="I25" s="54"/>
      <c r="J25" s="54"/>
      <c r="K25" s="65"/>
      <c r="L25" s="60">
        <v>25</v>
      </c>
      <c r="M25" s="60" t="b">
        <f t="shared" ref="M25:M56" si="1" xml:space="preserve"> IF(AND(TRUE), TRUE, FALSE)</f>
        <v>1</v>
      </c>
      <c r="N25" s="61"/>
    </row>
    <row r="26" spans="1:14" x14ac:dyDescent="0.3">
      <c r="A26" t="s">
        <v>177</v>
      </c>
      <c r="B26" t="s">
        <v>192</v>
      </c>
      <c r="C26" s="51"/>
      <c r="D26" s="52"/>
      <c r="E26" s="51"/>
      <c r="F26" s="53"/>
      <c r="G26" s="51"/>
      <c r="H26" s="55"/>
      <c r="I26" s="54"/>
      <c r="J26" s="54"/>
      <c r="K26" s="65"/>
      <c r="L26" s="60">
        <v>26</v>
      </c>
      <c r="M26" s="60" t="b">
        <f t="shared" si="1"/>
        <v>1</v>
      </c>
      <c r="N26" s="61"/>
    </row>
    <row r="27" spans="1:14" x14ac:dyDescent="0.3">
      <c r="A27" t="s">
        <v>189</v>
      </c>
      <c r="B27" t="s">
        <v>188</v>
      </c>
      <c r="C27" s="51"/>
      <c r="D27" s="52"/>
      <c r="E27" s="51"/>
      <c r="F27" s="53"/>
      <c r="G27" s="51"/>
      <c r="H27" s="55"/>
      <c r="I27" s="54"/>
      <c r="J27" s="54"/>
      <c r="K27" s="65"/>
      <c r="L27" s="60">
        <v>27</v>
      </c>
      <c r="M27" s="60" t="b">
        <f t="shared" si="1"/>
        <v>1</v>
      </c>
      <c r="N27" s="61"/>
    </row>
    <row r="28" spans="1:14" x14ac:dyDescent="0.3">
      <c r="A28" t="s">
        <v>189</v>
      </c>
      <c r="B28" t="s">
        <v>191</v>
      </c>
      <c r="C28" s="51"/>
      <c r="D28" s="52"/>
      <c r="E28" s="51"/>
      <c r="F28" s="53"/>
      <c r="G28" s="51"/>
      <c r="H28" s="55"/>
      <c r="I28" s="54"/>
      <c r="J28" s="54"/>
      <c r="K28" s="65"/>
      <c r="L28" s="60">
        <v>28</v>
      </c>
      <c r="M28" s="60" t="b">
        <f t="shared" si="1"/>
        <v>1</v>
      </c>
      <c r="N28" s="61"/>
    </row>
    <row r="29" spans="1:14" x14ac:dyDescent="0.3">
      <c r="A29" t="s">
        <v>194</v>
      </c>
      <c r="B29" t="s">
        <v>195</v>
      </c>
      <c r="C29" s="51"/>
      <c r="D29" s="52"/>
      <c r="E29" s="51"/>
      <c r="F29" s="53"/>
      <c r="G29" s="51"/>
      <c r="H29" s="55"/>
      <c r="I29" s="54"/>
      <c r="J29" s="54"/>
      <c r="K29" s="65"/>
      <c r="L29" s="60">
        <v>29</v>
      </c>
      <c r="M29" s="60" t="b">
        <f t="shared" si="1"/>
        <v>1</v>
      </c>
      <c r="N29" s="61"/>
    </row>
    <row r="30" spans="1:14" x14ac:dyDescent="0.3">
      <c r="A30" t="s">
        <v>196</v>
      </c>
      <c r="B30" t="s">
        <v>197</v>
      </c>
      <c r="C30" s="51"/>
      <c r="D30" s="52"/>
      <c r="E30" s="51"/>
      <c r="F30" s="53"/>
      <c r="G30" s="51"/>
      <c r="H30" s="55"/>
      <c r="I30" s="54"/>
      <c r="J30" s="54"/>
      <c r="K30" s="65"/>
      <c r="L30" s="60">
        <v>30</v>
      </c>
      <c r="M30" s="60" t="b">
        <f t="shared" si="1"/>
        <v>1</v>
      </c>
      <c r="N30" s="61"/>
    </row>
    <row r="31" spans="1:14" x14ac:dyDescent="0.3">
      <c r="A31" t="s">
        <v>196</v>
      </c>
      <c r="B31" t="s">
        <v>198</v>
      </c>
      <c r="C31" s="51"/>
      <c r="D31" s="52"/>
      <c r="E31" s="51"/>
      <c r="F31" s="53"/>
      <c r="G31" s="51"/>
      <c r="H31" s="55"/>
      <c r="I31" s="54"/>
      <c r="J31" s="54"/>
      <c r="K31" s="65"/>
      <c r="L31" s="60">
        <v>31</v>
      </c>
      <c r="M31" s="60" t="b">
        <f t="shared" si="1"/>
        <v>1</v>
      </c>
      <c r="N31" s="61"/>
    </row>
    <row r="32" spans="1:14" x14ac:dyDescent="0.3">
      <c r="A32" t="s">
        <v>199</v>
      </c>
      <c r="B32" t="s">
        <v>197</v>
      </c>
      <c r="C32" s="51"/>
      <c r="D32" s="52"/>
      <c r="E32" s="51"/>
      <c r="F32" s="53"/>
      <c r="G32" s="51"/>
      <c r="H32" s="55"/>
      <c r="I32" s="54"/>
      <c r="J32" s="54"/>
      <c r="K32" s="65"/>
      <c r="L32" s="60">
        <v>32</v>
      </c>
      <c r="M32" s="60" t="b">
        <f t="shared" si="1"/>
        <v>1</v>
      </c>
      <c r="N32" s="61"/>
    </row>
    <row r="33" spans="1:14" x14ac:dyDescent="0.3">
      <c r="A33" t="s">
        <v>199</v>
      </c>
      <c r="B33" t="s">
        <v>200</v>
      </c>
      <c r="C33" s="51"/>
      <c r="D33" s="52"/>
      <c r="E33" s="51"/>
      <c r="F33" s="53"/>
      <c r="G33" s="51"/>
      <c r="H33" s="55"/>
      <c r="I33" s="54"/>
      <c r="J33" s="54"/>
      <c r="K33" s="65"/>
      <c r="L33" s="60">
        <v>33</v>
      </c>
      <c r="M33" s="60" t="b">
        <f t="shared" si="1"/>
        <v>1</v>
      </c>
      <c r="N33" s="61"/>
    </row>
    <row r="34" spans="1:14" x14ac:dyDescent="0.3">
      <c r="A34" t="s">
        <v>197</v>
      </c>
      <c r="B34" t="s">
        <v>196</v>
      </c>
      <c r="C34" s="51"/>
      <c r="D34" s="52"/>
      <c r="E34" s="51"/>
      <c r="F34" s="53"/>
      <c r="G34" s="51"/>
      <c r="H34" s="55"/>
      <c r="I34" s="54"/>
      <c r="J34" s="54"/>
      <c r="K34" s="65"/>
      <c r="L34" s="60">
        <v>34</v>
      </c>
      <c r="M34" s="60" t="b">
        <f t="shared" si="1"/>
        <v>1</v>
      </c>
      <c r="N34" s="61"/>
    </row>
    <row r="35" spans="1:14" x14ac:dyDescent="0.3">
      <c r="A35" t="s">
        <v>197</v>
      </c>
      <c r="B35" t="s">
        <v>199</v>
      </c>
      <c r="C35" s="51"/>
      <c r="D35" s="52"/>
      <c r="E35" s="51"/>
      <c r="F35" s="53"/>
      <c r="G35" s="51"/>
      <c r="H35" s="55"/>
      <c r="I35" s="54"/>
      <c r="J35" s="54"/>
      <c r="K35" s="65"/>
      <c r="L35" s="60">
        <v>35</v>
      </c>
      <c r="M35" s="60" t="b">
        <f t="shared" si="1"/>
        <v>1</v>
      </c>
      <c r="N35" s="61"/>
    </row>
    <row r="36" spans="1:14" x14ac:dyDescent="0.3">
      <c r="A36" t="s">
        <v>201</v>
      </c>
      <c r="B36" t="s">
        <v>202</v>
      </c>
      <c r="C36" s="51"/>
      <c r="D36" s="52"/>
      <c r="E36" s="51"/>
      <c r="F36" s="53"/>
      <c r="G36" s="51"/>
      <c r="H36" s="55"/>
      <c r="I36" s="54"/>
      <c r="J36" s="54"/>
      <c r="K36" s="65"/>
      <c r="L36" s="60">
        <v>36</v>
      </c>
      <c r="M36" s="60" t="b">
        <f t="shared" si="1"/>
        <v>1</v>
      </c>
      <c r="N36" s="61"/>
    </row>
    <row r="37" spans="1:14" x14ac:dyDescent="0.3">
      <c r="A37" t="s">
        <v>201</v>
      </c>
      <c r="B37" t="s">
        <v>203</v>
      </c>
      <c r="C37" s="51"/>
      <c r="D37" s="52"/>
      <c r="E37" s="51"/>
      <c r="F37" s="53"/>
      <c r="G37" s="51"/>
      <c r="H37" s="55"/>
      <c r="I37" s="54"/>
      <c r="J37" s="54"/>
      <c r="K37" s="65"/>
      <c r="L37" s="60">
        <v>37</v>
      </c>
      <c r="M37" s="60" t="b">
        <f t="shared" si="1"/>
        <v>1</v>
      </c>
      <c r="N37" s="61"/>
    </row>
    <row r="38" spans="1:14" x14ac:dyDescent="0.3">
      <c r="A38" t="s">
        <v>202</v>
      </c>
      <c r="B38" t="s">
        <v>201</v>
      </c>
      <c r="C38" s="51"/>
      <c r="D38" s="52"/>
      <c r="E38" s="51"/>
      <c r="F38" s="53"/>
      <c r="G38" s="51"/>
      <c r="H38" s="55"/>
      <c r="I38" s="54"/>
      <c r="J38" s="54"/>
      <c r="K38" s="65"/>
      <c r="L38" s="60">
        <v>38</v>
      </c>
      <c r="M38" s="60" t="b">
        <f t="shared" si="1"/>
        <v>1</v>
      </c>
      <c r="N38" s="61"/>
    </row>
    <row r="39" spans="1:14" x14ac:dyDescent="0.3">
      <c r="A39" t="s">
        <v>202</v>
      </c>
      <c r="B39" t="s">
        <v>204</v>
      </c>
      <c r="C39" s="51"/>
      <c r="D39" s="52"/>
      <c r="E39" s="51"/>
      <c r="F39" s="53"/>
      <c r="G39" s="51"/>
      <c r="H39" s="55"/>
      <c r="I39" s="54"/>
      <c r="J39" s="54"/>
      <c r="K39" s="65"/>
      <c r="L39" s="60">
        <v>39</v>
      </c>
      <c r="M39" s="60" t="b">
        <f t="shared" si="1"/>
        <v>1</v>
      </c>
      <c r="N39" s="61"/>
    </row>
    <row r="40" spans="1:14" x14ac:dyDescent="0.3">
      <c r="A40" t="s">
        <v>205</v>
      </c>
      <c r="B40" t="s">
        <v>193</v>
      </c>
      <c r="C40" s="51"/>
      <c r="D40" s="52"/>
      <c r="E40" s="51"/>
      <c r="F40" s="53"/>
      <c r="G40" s="51"/>
      <c r="H40" s="55"/>
      <c r="I40" s="54"/>
      <c r="J40" s="54"/>
      <c r="K40" s="65"/>
      <c r="L40" s="60">
        <v>40</v>
      </c>
      <c r="M40" s="60" t="b">
        <f t="shared" si="1"/>
        <v>1</v>
      </c>
      <c r="N40" s="61"/>
    </row>
    <row r="41" spans="1:14" x14ac:dyDescent="0.3">
      <c r="A41" t="s">
        <v>205</v>
      </c>
      <c r="B41" t="s">
        <v>206</v>
      </c>
      <c r="C41" s="51"/>
      <c r="D41" s="52"/>
      <c r="E41" s="51"/>
      <c r="F41" s="53"/>
      <c r="G41" s="51"/>
      <c r="H41" s="55"/>
      <c r="I41" s="54"/>
      <c r="J41" s="54"/>
      <c r="K41" s="65"/>
      <c r="L41" s="60">
        <v>41</v>
      </c>
      <c r="M41" s="60" t="b">
        <f t="shared" si="1"/>
        <v>1</v>
      </c>
      <c r="N41" s="61"/>
    </row>
    <row r="42" spans="1:14" x14ac:dyDescent="0.3">
      <c r="A42" t="s">
        <v>193</v>
      </c>
      <c r="B42" t="s">
        <v>192</v>
      </c>
      <c r="C42" s="51"/>
      <c r="D42" s="52"/>
      <c r="E42" s="51"/>
      <c r="F42" s="53"/>
      <c r="G42" s="51"/>
      <c r="H42" s="55"/>
      <c r="I42" s="54"/>
      <c r="J42" s="54"/>
      <c r="K42" s="65"/>
      <c r="L42" s="60">
        <v>42</v>
      </c>
      <c r="M42" s="60" t="b">
        <f t="shared" si="1"/>
        <v>1</v>
      </c>
      <c r="N42" s="61"/>
    </row>
    <row r="43" spans="1:14" x14ac:dyDescent="0.3">
      <c r="A43" t="s">
        <v>193</v>
      </c>
      <c r="B43" t="s">
        <v>205</v>
      </c>
      <c r="C43" s="51"/>
      <c r="D43" s="52"/>
      <c r="E43" s="51"/>
      <c r="F43" s="53"/>
      <c r="G43" s="51"/>
      <c r="H43" s="55"/>
      <c r="I43" s="54"/>
      <c r="J43" s="54"/>
      <c r="K43" s="65"/>
      <c r="L43" s="60">
        <v>43</v>
      </c>
      <c r="M43" s="60" t="b">
        <f t="shared" si="1"/>
        <v>1</v>
      </c>
      <c r="N43" s="61"/>
    </row>
    <row r="44" spans="1:14" x14ac:dyDescent="0.3">
      <c r="A44" t="s">
        <v>207</v>
      </c>
      <c r="B44" t="s">
        <v>190</v>
      </c>
      <c r="C44" s="51"/>
      <c r="D44" s="52"/>
      <c r="E44" s="51"/>
      <c r="F44" s="53"/>
      <c r="G44" s="51"/>
      <c r="H44" s="55"/>
      <c r="I44" s="54"/>
      <c r="J44" s="54"/>
      <c r="K44" s="65"/>
      <c r="L44" s="60">
        <v>44</v>
      </c>
      <c r="M44" s="60" t="b">
        <f t="shared" si="1"/>
        <v>1</v>
      </c>
      <c r="N44" s="61"/>
    </row>
    <row r="45" spans="1:14" x14ac:dyDescent="0.3">
      <c r="A45" t="s">
        <v>207</v>
      </c>
      <c r="B45" t="s">
        <v>208</v>
      </c>
      <c r="C45" s="51"/>
      <c r="D45" s="52"/>
      <c r="E45" s="51"/>
      <c r="F45" s="53"/>
      <c r="G45" s="51"/>
      <c r="H45" s="55"/>
      <c r="I45" s="54"/>
      <c r="J45" s="54"/>
      <c r="K45" s="65"/>
      <c r="L45" s="60">
        <v>45</v>
      </c>
      <c r="M45" s="60" t="b">
        <f t="shared" si="1"/>
        <v>1</v>
      </c>
      <c r="N45" s="61"/>
    </row>
    <row r="46" spans="1:14" x14ac:dyDescent="0.3">
      <c r="A46" t="s">
        <v>209</v>
      </c>
      <c r="B46" t="s">
        <v>210</v>
      </c>
      <c r="C46" s="51"/>
      <c r="D46" s="52"/>
      <c r="E46" s="51"/>
      <c r="F46" s="53"/>
      <c r="G46" s="51"/>
      <c r="H46" s="55"/>
      <c r="I46" s="54"/>
      <c r="J46" s="54"/>
      <c r="K46" s="65"/>
      <c r="L46" s="60">
        <v>46</v>
      </c>
      <c r="M46" s="60" t="b">
        <f t="shared" si="1"/>
        <v>1</v>
      </c>
      <c r="N46" s="61"/>
    </row>
    <row r="47" spans="1:14" x14ac:dyDescent="0.3">
      <c r="A47" t="s">
        <v>209</v>
      </c>
      <c r="B47" t="s">
        <v>211</v>
      </c>
      <c r="C47" s="51"/>
      <c r="D47" s="52"/>
      <c r="E47" s="51"/>
      <c r="F47" s="53"/>
      <c r="G47" s="51"/>
      <c r="H47" s="55"/>
      <c r="I47" s="54"/>
      <c r="J47" s="54"/>
      <c r="K47" s="65"/>
      <c r="L47" s="60">
        <v>47</v>
      </c>
      <c r="M47" s="60" t="b">
        <f t="shared" si="1"/>
        <v>1</v>
      </c>
      <c r="N47" s="61"/>
    </row>
    <row r="48" spans="1:14" x14ac:dyDescent="0.3">
      <c r="A48" t="s">
        <v>212</v>
      </c>
      <c r="B48" t="s">
        <v>213</v>
      </c>
      <c r="C48" s="51"/>
      <c r="D48" s="52"/>
      <c r="E48" s="51"/>
      <c r="F48" s="53"/>
      <c r="G48" s="51"/>
      <c r="H48" s="55"/>
      <c r="I48" s="54"/>
      <c r="J48" s="54"/>
      <c r="K48" s="65"/>
      <c r="L48" s="60">
        <v>48</v>
      </c>
      <c r="M48" s="60" t="b">
        <f t="shared" si="1"/>
        <v>1</v>
      </c>
      <c r="N48" s="61"/>
    </row>
    <row r="49" spans="1:14" x14ac:dyDescent="0.3">
      <c r="A49" t="s">
        <v>212</v>
      </c>
      <c r="B49" t="s">
        <v>186</v>
      </c>
      <c r="C49" s="51"/>
      <c r="D49" s="52"/>
      <c r="E49" s="51"/>
      <c r="F49" s="53"/>
      <c r="G49" s="51"/>
      <c r="H49" s="55"/>
      <c r="I49" s="54"/>
      <c r="J49" s="54"/>
      <c r="K49" s="65"/>
      <c r="L49" s="60">
        <v>49</v>
      </c>
      <c r="M49" s="60" t="b">
        <f t="shared" si="1"/>
        <v>1</v>
      </c>
      <c r="N49" s="61"/>
    </row>
    <row r="50" spans="1:14" x14ac:dyDescent="0.3">
      <c r="A50" t="s">
        <v>213</v>
      </c>
      <c r="B50" t="s">
        <v>212</v>
      </c>
      <c r="C50" s="51"/>
      <c r="D50" s="52"/>
      <c r="E50" s="51"/>
      <c r="F50" s="53"/>
      <c r="G50" s="51"/>
      <c r="H50" s="55"/>
      <c r="I50" s="54"/>
      <c r="J50" s="54"/>
      <c r="K50" s="65"/>
      <c r="L50" s="60">
        <v>50</v>
      </c>
      <c r="M50" s="60" t="b">
        <f t="shared" si="1"/>
        <v>1</v>
      </c>
      <c r="N50" s="61"/>
    </row>
    <row r="51" spans="1:14" x14ac:dyDescent="0.3">
      <c r="A51" t="s">
        <v>213</v>
      </c>
      <c r="B51" t="s">
        <v>214</v>
      </c>
      <c r="C51" s="51"/>
      <c r="D51" s="52"/>
      <c r="E51" s="51"/>
      <c r="F51" s="53"/>
      <c r="G51" s="51"/>
      <c r="H51" s="55"/>
      <c r="I51" s="54"/>
      <c r="J51" s="54"/>
      <c r="K51" s="65"/>
      <c r="L51" s="60">
        <v>51</v>
      </c>
      <c r="M51" s="60" t="b">
        <f t="shared" si="1"/>
        <v>1</v>
      </c>
      <c r="N51" s="61"/>
    </row>
    <row r="52" spans="1:14" x14ac:dyDescent="0.3">
      <c r="A52" t="s">
        <v>210</v>
      </c>
      <c r="B52" t="s">
        <v>209</v>
      </c>
      <c r="C52" s="51"/>
      <c r="D52" s="52"/>
      <c r="E52" s="51"/>
      <c r="F52" s="53"/>
      <c r="G52" s="51"/>
      <c r="H52" s="55"/>
      <c r="I52" s="54"/>
      <c r="J52" s="54"/>
      <c r="K52" s="65"/>
      <c r="L52" s="60">
        <v>52</v>
      </c>
      <c r="M52" s="60" t="b">
        <f t="shared" si="1"/>
        <v>1</v>
      </c>
      <c r="N52" s="61"/>
    </row>
    <row r="53" spans="1:14" x14ac:dyDescent="0.3">
      <c r="A53" t="s">
        <v>215</v>
      </c>
      <c r="B53" t="s">
        <v>216</v>
      </c>
      <c r="C53" s="51"/>
      <c r="D53" s="52"/>
      <c r="E53" s="51"/>
      <c r="F53" s="53"/>
      <c r="G53" s="51"/>
      <c r="H53" s="55"/>
      <c r="I53" s="54"/>
      <c r="J53" s="54"/>
      <c r="K53" s="65"/>
      <c r="L53" s="60">
        <v>53</v>
      </c>
      <c r="M53" s="60" t="b">
        <f t="shared" si="1"/>
        <v>1</v>
      </c>
      <c r="N53" s="61"/>
    </row>
    <row r="54" spans="1:14" x14ac:dyDescent="0.3">
      <c r="A54" t="s">
        <v>215</v>
      </c>
      <c r="B54" t="s">
        <v>211</v>
      </c>
      <c r="C54" s="51"/>
      <c r="D54" s="52"/>
      <c r="E54" s="51"/>
      <c r="F54" s="53"/>
      <c r="G54" s="51"/>
      <c r="H54" s="55"/>
      <c r="I54" s="54"/>
      <c r="J54" s="54"/>
      <c r="K54" s="65"/>
      <c r="L54" s="60">
        <v>54</v>
      </c>
      <c r="M54" s="60" t="b">
        <f t="shared" si="1"/>
        <v>1</v>
      </c>
      <c r="N54" s="61"/>
    </row>
    <row r="55" spans="1:14" x14ac:dyDescent="0.3">
      <c r="A55" t="s">
        <v>216</v>
      </c>
      <c r="B55" t="s">
        <v>215</v>
      </c>
      <c r="C55" s="51"/>
      <c r="D55" s="52"/>
      <c r="E55" s="51"/>
      <c r="F55" s="53"/>
      <c r="G55" s="51"/>
      <c r="H55" s="55"/>
      <c r="I55" s="54"/>
      <c r="J55" s="54"/>
      <c r="K55" s="65"/>
      <c r="L55" s="60">
        <v>55</v>
      </c>
      <c r="M55" s="60" t="b">
        <f t="shared" si="1"/>
        <v>1</v>
      </c>
      <c r="N55" s="61"/>
    </row>
    <row r="56" spans="1:14" x14ac:dyDescent="0.3">
      <c r="A56" t="s">
        <v>216</v>
      </c>
      <c r="B56" t="s">
        <v>214</v>
      </c>
      <c r="C56" s="51"/>
      <c r="D56" s="52"/>
      <c r="E56" s="51"/>
      <c r="F56" s="53"/>
      <c r="G56" s="51"/>
      <c r="H56" s="55"/>
      <c r="I56" s="54"/>
      <c r="J56" s="54"/>
      <c r="K56" s="65"/>
      <c r="L56" s="60">
        <v>56</v>
      </c>
      <c r="M56" s="60" t="b">
        <f t="shared" si="1"/>
        <v>1</v>
      </c>
      <c r="N56" s="61"/>
    </row>
    <row r="57" spans="1:14" x14ac:dyDescent="0.3">
      <c r="A57" t="s">
        <v>214</v>
      </c>
      <c r="B57" t="s">
        <v>213</v>
      </c>
      <c r="C57" s="51"/>
      <c r="D57" s="52"/>
      <c r="E57" s="51"/>
      <c r="F57" s="53"/>
      <c r="G57" s="51"/>
      <c r="H57" s="55"/>
      <c r="I57" s="54"/>
      <c r="J57" s="54"/>
      <c r="K57" s="65"/>
      <c r="L57" s="60">
        <v>57</v>
      </c>
      <c r="M57" s="60" t="b">
        <f t="shared" ref="M57:M85" si="2" xml:space="preserve"> IF(AND(TRUE), TRUE, FALSE)</f>
        <v>1</v>
      </c>
      <c r="N57" s="61"/>
    </row>
    <row r="58" spans="1:14" x14ac:dyDescent="0.3">
      <c r="A58" t="s">
        <v>214</v>
      </c>
      <c r="B58" t="s">
        <v>216</v>
      </c>
      <c r="C58" s="51"/>
      <c r="D58" s="52"/>
      <c r="E58" s="51"/>
      <c r="F58" s="53"/>
      <c r="G58" s="51"/>
      <c r="H58" s="55"/>
      <c r="I58" s="54"/>
      <c r="J58" s="54"/>
      <c r="K58" s="65"/>
      <c r="L58" s="60">
        <v>58</v>
      </c>
      <c r="M58" s="60" t="b">
        <f t="shared" si="2"/>
        <v>1</v>
      </c>
      <c r="N58" s="61"/>
    </row>
    <row r="59" spans="1:14" x14ac:dyDescent="0.3">
      <c r="A59" t="s">
        <v>211</v>
      </c>
      <c r="B59" t="s">
        <v>209</v>
      </c>
      <c r="C59" s="51"/>
      <c r="D59" s="52"/>
      <c r="E59" s="51"/>
      <c r="F59" s="53"/>
      <c r="G59" s="51"/>
      <c r="H59" s="55"/>
      <c r="I59" s="54"/>
      <c r="J59" s="54"/>
      <c r="K59" s="65"/>
      <c r="L59" s="60">
        <v>59</v>
      </c>
      <c r="M59" s="60" t="b">
        <f t="shared" si="2"/>
        <v>1</v>
      </c>
      <c r="N59" s="61"/>
    </row>
    <row r="60" spans="1:14" x14ac:dyDescent="0.3">
      <c r="A60" t="s">
        <v>211</v>
      </c>
      <c r="B60" t="s">
        <v>215</v>
      </c>
      <c r="C60" s="51"/>
      <c r="D60" s="52"/>
      <c r="E60" s="51"/>
      <c r="F60" s="53"/>
      <c r="G60" s="51"/>
      <c r="H60" s="55"/>
      <c r="I60" s="54"/>
      <c r="J60" s="54"/>
      <c r="K60" s="65"/>
      <c r="L60" s="60">
        <v>60</v>
      </c>
      <c r="M60" s="60" t="b">
        <f t="shared" si="2"/>
        <v>1</v>
      </c>
      <c r="N60" s="61"/>
    </row>
    <row r="61" spans="1:14" x14ac:dyDescent="0.3">
      <c r="A61" t="s">
        <v>186</v>
      </c>
      <c r="B61" t="s">
        <v>185</v>
      </c>
      <c r="C61" s="51"/>
      <c r="D61" s="52"/>
      <c r="E61" s="51"/>
      <c r="F61" s="53"/>
      <c r="G61" s="51"/>
      <c r="H61" s="55"/>
      <c r="I61" s="54"/>
      <c r="J61" s="54"/>
      <c r="K61" s="65"/>
      <c r="L61" s="60">
        <v>61</v>
      </c>
      <c r="M61" s="60" t="b">
        <f t="shared" si="2"/>
        <v>1</v>
      </c>
      <c r="N61" s="61"/>
    </row>
    <row r="62" spans="1:14" x14ac:dyDescent="0.3">
      <c r="A62" t="s">
        <v>186</v>
      </c>
      <c r="B62" t="s">
        <v>212</v>
      </c>
      <c r="C62" s="51"/>
      <c r="D62" s="52"/>
      <c r="E62" s="51"/>
      <c r="F62" s="53"/>
      <c r="G62" s="51"/>
      <c r="H62" s="55"/>
      <c r="I62" s="54"/>
      <c r="J62" s="54"/>
      <c r="K62" s="65"/>
      <c r="L62" s="60">
        <v>62</v>
      </c>
      <c r="M62" s="60" t="b">
        <f t="shared" si="2"/>
        <v>1</v>
      </c>
      <c r="N62" s="61"/>
    </row>
    <row r="63" spans="1:14" x14ac:dyDescent="0.3">
      <c r="A63" t="s">
        <v>204</v>
      </c>
      <c r="B63" t="s">
        <v>202</v>
      </c>
      <c r="C63" s="51"/>
      <c r="D63" s="52"/>
      <c r="E63" s="51"/>
      <c r="F63" s="53"/>
      <c r="G63" s="51"/>
      <c r="H63" s="55"/>
      <c r="I63" s="54"/>
      <c r="J63" s="54"/>
      <c r="K63" s="65"/>
      <c r="L63" s="60">
        <v>63</v>
      </c>
      <c r="M63" s="60" t="b">
        <f t="shared" si="2"/>
        <v>1</v>
      </c>
      <c r="N63" s="61"/>
    </row>
    <row r="64" spans="1:14" x14ac:dyDescent="0.3">
      <c r="A64" t="s">
        <v>204</v>
      </c>
      <c r="B64" t="s">
        <v>195</v>
      </c>
      <c r="C64" s="51"/>
      <c r="D64" s="52"/>
      <c r="E64" s="51"/>
      <c r="F64" s="53"/>
      <c r="G64" s="51"/>
      <c r="H64" s="55"/>
      <c r="I64" s="54"/>
      <c r="J64" s="54"/>
      <c r="K64" s="65"/>
      <c r="L64" s="60">
        <v>64</v>
      </c>
      <c r="M64" s="60" t="b">
        <f t="shared" si="2"/>
        <v>1</v>
      </c>
      <c r="N64" s="61"/>
    </row>
    <row r="65" spans="1:14" x14ac:dyDescent="0.3">
      <c r="A65" t="s">
        <v>195</v>
      </c>
      <c r="B65" t="s">
        <v>194</v>
      </c>
      <c r="C65" s="51"/>
      <c r="D65" s="52"/>
      <c r="E65" s="51"/>
      <c r="F65" s="53"/>
      <c r="G65" s="51"/>
      <c r="H65" s="55"/>
      <c r="I65" s="54"/>
      <c r="J65" s="54"/>
      <c r="K65" s="65"/>
      <c r="L65" s="60">
        <v>65</v>
      </c>
      <c r="M65" s="60" t="b">
        <f t="shared" si="2"/>
        <v>1</v>
      </c>
      <c r="N65" s="61"/>
    </row>
    <row r="66" spans="1:14" x14ac:dyDescent="0.3">
      <c r="A66" t="s">
        <v>195</v>
      </c>
      <c r="B66" t="s">
        <v>204</v>
      </c>
      <c r="C66" s="51"/>
      <c r="D66" s="52"/>
      <c r="E66" s="51"/>
      <c r="F66" s="53"/>
      <c r="G66" s="51"/>
      <c r="H66" s="55"/>
      <c r="I66" s="54"/>
      <c r="J66" s="54"/>
      <c r="K66" s="65"/>
      <c r="L66" s="60">
        <v>66</v>
      </c>
      <c r="M66" s="60" t="b">
        <f t="shared" si="2"/>
        <v>1</v>
      </c>
      <c r="N66" s="61"/>
    </row>
    <row r="67" spans="1:14" x14ac:dyDescent="0.3">
      <c r="A67" t="s">
        <v>187</v>
      </c>
      <c r="B67" t="s">
        <v>185</v>
      </c>
      <c r="C67" s="51"/>
      <c r="D67" s="52"/>
      <c r="E67" s="51"/>
      <c r="F67" s="53"/>
      <c r="G67" s="51"/>
      <c r="H67" s="55"/>
      <c r="I67" s="54"/>
      <c r="J67" s="54"/>
      <c r="K67" s="65"/>
      <c r="L67" s="60">
        <v>67</v>
      </c>
      <c r="M67" s="60" t="b">
        <f t="shared" si="2"/>
        <v>1</v>
      </c>
      <c r="N67" s="61"/>
    </row>
    <row r="68" spans="1:14" x14ac:dyDescent="0.3">
      <c r="A68" t="s">
        <v>187</v>
      </c>
      <c r="B68" t="s">
        <v>191</v>
      </c>
      <c r="C68" s="51"/>
      <c r="D68" s="52"/>
      <c r="E68" s="51"/>
      <c r="F68" s="53"/>
      <c r="G68" s="51"/>
      <c r="H68" s="55"/>
      <c r="I68" s="54"/>
      <c r="J68" s="54"/>
      <c r="K68" s="65"/>
      <c r="L68" s="60">
        <v>68</v>
      </c>
      <c r="M68" s="60" t="b">
        <f t="shared" si="2"/>
        <v>1</v>
      </c>
      <c r="N68" s="61"/>
    </row>
    <row r="69" spans="1:14" x14ac:dyDescent="0.3">
      <c r="A69" t="s">
        <v>184</v>
      </c>
      <c r="B69" t="s">
        <v>183</v>
      </c>
      <c r="C69" s="51"/>
      <c r="D69" s="52"/>
      <c r="E69" s="51"/>
      <c r="F69" s="53"/>
      <c r="G69" s="51"/>
      <c r="H69" s="55"/>
      <c r="I69" s="54"/>
      <c r="J69" s="54"/>
      <c r="K69" s="65"/>
      <c r="L69" s="60">
        <v>69</v>
      </c>
      <c r="M69" s="60" t="b">
        <f t="shared" si="2"/>
        <v>1</v>
      </c>
      <c r="N69" s="61"/>
    </row>
    <row r="70" spans="1:14" x14ac:dyDescent="0.3">
      <c r="A70" t="s">
        <v>184</v>
      </c>
      <c r="B70" t="s">
        <v>217</v>
      </c>
      <c r="C70" s="51"/>
      <c r="D70" s="52"/>
      <c r="E70" s="51"/>
      <c r="F70" s="53"/>
      <c r="G70" s="51"/>
      <c r="H70" s="55"/>
      <c r="I70" s="54"/>
      <c r="J70" s="54"/>
      <c r="K70" s="65"/>
      <c r="L70" s="60">
        <v>70</v>
      </c>
      <c r="M70" s="60" t="b">
        <f t="shared" si="2"/>
        <v>1</v>
      </c>
      <c r="N70" s="61"/>
    </row>
    <row r="71" spans="1:14" x14ac:dyDescent="0.3">
      <c r="A71" t="s">
        <v>218</v>
      </c>
      <c r="B71" t="s">
        <v>217</v>
      </c>
      <c r="C71" s="51"/>
      <c r="D71" s="52"/>
      <c r="E71" s="51"/>
      <c r="F71" s="53"/>
      <c r="G71" s="51"/>
      <c r="H71" s="55"/>
      <c r="I71" s="54"/>
      <c r="J71" s="54"/>
      <c r="K71" s="65"/>
      <c r="L71" s="60">
        <v>71</v>
      </c>
      <c r="M71" s="60" t="b">
        <f t="shared" si="2"/>
        <v>1</v>
      </c>
      <c r="N71" s="61"/>
    </row>
    <row r="72" spans="1:14" x14ac:dyDescent="0.3">
      <c r="A72" t="s">
        <v>218</v>
      </c>
      <c r="B72" t="s">
        <v>219</v>
      </c>
      <c r="C72" s="51"/>
      <c r="D72" s="52"/>
      <c r="E72" s="51"/>
      <c r="F72" s="53"/>
      <c r="G72" s="51"/>
      <c r="H72" s="55"/>
      <c r="I72" s="54"/>
      <c r="J72" s="54"/>
      <c r="K72" s="65"/>
      <c r="L72" s="60">
        <v>72</v>
      </c>
      <c r="M72" s="60" t="b">
        <f t="shared" si="2"/>
        <v>1</v>
      </c>
      <c r="N72" s="61"/>
    </row>
    <row r="73" spans="1:14" x14ac:dyDescent="0.3">
      <c r="A73" t="s">
        <v>217</v>
      </c>
      <c r="B73" t="s">
        <v>184</v>
      </c>
      <c r="C73" s="51"/>
      <c r="D73" s="52"/>
      <c r="E73" s="51"/>
      <c r="F73" s="53"/>
      <c r="G73" s="51"/>
      <c r="H73" s="55"/>
      <c r="I73" s="54"/>
      <c r="J73" s="54"/>
      <c r="K73" s="65"/>
      <c r="L73" s="60">
        <v>73</v>
      </c>
      <c r="M73" s="60" t="b">
        <f t="shared" si="2"/>
        <v>1</v>
      </c>
      <c r="N73" s="61"/>
    </row>
    <row r="74" spans="1:14" x14ac:dyDescent="0.3">
      <c r="A74" t="s">
        <v>217</v>
      </c>
      <c r="B74" t="s">
        <v>218</v>
      </c>
      <c r="C74" s="51"/>
      <c r="D74" s="52"/>
      <c r="E74" s="51"/>
      <c r="F74" s="53"/>
      <c r="G74" s="51"/>
      <c r="H74" s="55"/>
      <c r="I74" s="54"/>
      <c r="J74" s="54"/>
      <c r="K74" s="65"/>
      <c r="L74" s="60">
        <v>74</v>
      </c>
      <c r="M74" s="60" t="b">
        <f t="shared" si="2"/>
        <v>1</v>
      </c>
      <c r="N74" s="61"/>
    </row>
    <row r="75" spans="1:14" x14ac:dyDescent="0.3">
      <c r="A75" t="s">
        <v>219</v>
      </c>
      <c r="B75" t="s">
        <v>218</v>
      </c>
      <c r="C75" s="51"/>
      <c r="D75" s="52"/>
      <c r="E75" s="51"/>
      <c r="F75" s="53"/>
      <c r="G75" s="51"/>
      <c r="H75" s="55"/>
      <c r="I75" s="54"/>
      <c r="J75" s="54"/>
      <c r="K75" s="65"/>
      <c r="L75" s="60">
        <v>75</v>
      </c>
      <c r="M75" s="60" t="b">
        <f t="shared" si="2"/>
        <v>1</v>
      </c>
      <c r="N75" s="61"/>
    </row>
    <row r="76" spans="1:14" x14ac:dyDescent="0.3">
      <c r="A76" t="s">
        <v>219</v>
      </c>
      <c r="B76" t="s">
        <v>220</v>
      </c>
      <c r="C76" s="51"/>
      <c r="D76" s="52"/>
      <c r="E76" s="51"/>
      <c r="F76" s="53"/>
      <c r="G76" s="51"/>
      <c r="H76" s="55"/>
      <c r="I76" s="54"/>
      <c r="J76" s="54"/>
      <c r="K76" s="65"/>
      <c r="L76" s="60">
        <v>76</v>
      </c>
      <c r="M76" s="60" t="b">
        <f t="shared" si="2"/>
        <v>1</v>
      </c>
      <c r="N76" s="61"/>
    </row>
    <row r="77" spans="1:14" x14ac:dyDescent="0.3">
      <c r="A77" t="s">
        <v>203</v>
      </c>
      <c r="B77" t="s">
        <v>201</v>
      </c>
      <c r="C77" s="51"/>
      <c r="D77" s="52"/>
      <c r="E77" s="51"/>
      <c r="F77" s="53"/>
      <c r="G77" s="51"/>
      <c r="H77" s="55"/>
      <c r="I77" s="54"/>
      <c r="J77" s="54"/>
      <c r="K77" s="65"/>
      <c r="L77" s="60">
        <v>77</v>
      </c>
      <c r="M77" s="60" t="b">
        <f t="shared" si="2"/>
        <v>1</v>
      </c>
      <c r="N77" s="61"/>
    </row>
    <row r="78" spans="1:14" x14ac:dyDescent="0.3">
      <c r="A78" t="s">
        <v>203</v>
      </c>
      <c r="B78" t="s">
        <v>220</v>
      </c>
      <c r="C78" s="51"/>
      <c r="D78" s="52"/>
      <c r="E78" s="51"/>
      <c r="F78" s="53"/>
      <c r="G78" s="51"/>
      <c r="H78" s="55"/>
      <c r="I78" s="54"/>
      <c r="J78" s="54"/>
      <c r="K78" s="65"/>
      <c r="L78" s="60">
        <v>78</v>
      </c>
      <c r="M78" s="60" t="b">
        <f t="shared" si="2"/>
        <v>1</v>
      </c>
      <c r="N78" s="61"/>
    </row>
    <row r="79" spans="1:14" x14ac:dyDescent="0.3">
      <c r="A79" t="s">
        <v>220</v>
      </c>
      <c r="B79" t="s">
        <v>219</v>
      </c>
      <c r="C79" s="51"/>
      <c r="D79" s="52"/>
      <c r="E79" s="51"/>
      <c r="F79" s="53"/>
      <c r="G79" s="51"/>
      <c r="H79" s="55"/>
      <c r="I79" s="54"/>
      <c r="J79" s="54"/>
      <c r="K79" s="65"/>
      <c r="L79" s="60">
        <v>79</v>
      </c>
      <c r="M79" s="60" t="b">
        <f t="shared" si="2"/>
        <v>1</v>
      </c>
      <c r="N79" s="61"/>
    </row>
    <row r="80" spans="1:14" x14ac:dyDescent="0.3">
      <c r="A80" t="s">
        <v>220</v>
      </c>
      <c r="B80" t="s">
        <v>203</v>
      </c>
      <c r="C80" s="51"/>
      <c r="D80" s="52"/>
      <c r="E80" s="51"/>
      <c r="F80" s="53"/>
      <c r="G80" s="51"/>
      <c r="H80" s="55"/>
      <c r="I80" s="54"/>
      <c r="J80" s="54"/>
      <c r="K80" s="65"/>
      <c r="L80" s="60">
        <v>80</v>
      </c>
      <c r="M80" s="60" t="b">
        <f t="shared" si="2"/>
        <v>1</v>
      </c>
      <c r="N80" s="61"/>
    </row>
    <row r="81" spans="1:14" x14ac:dyDescent="0.3">
      <c r="A81" t="s">
        <v>200</v>
      </c>
      <c r="B81" t="s">
        <v>199</v>
      </c>
      <c r="C81" s="51"/>
      <c r="D81" s="52"/>
      <c r="E81" s="51"/>
      <c r="F81" s="53"/>
      <c r="G81" s="51"/>
      <c r="H81" s="55"/>
      <c r="I81" s="54"/>
      <c r="J81" s="54"/>
      <c r="K81" s="65"/>
      <c r="L81" s="60">
        <v>81</v>
      </c>
      <c r="M81" s="60" t="b">
        <f t="shared" si="2"/>
        <v>1</v>
      </c>
      <c r="N81" s="61"/>
    </row>
    <row r="82" spans="1:14" x14ac:dyDescent="0.3">
      <c r="A82" t="s">
        <v>200</v>
      </c>
      <c r="B82" t="s">
        <v>221</v>
      </c>
      <c r="C82" s="51"/>
      <c r="D82" s="52"/>
      <c r="E82" s="51"/>
      <c r="F82" s="53"/>
      <c r="G82" s="51"/>
      <c r="H82" s="55"/>
      <c r="I82" s="54"/>
      <c r="J82" s="54"/>
      <c r="K82" s="65"/>
      <c r="L82" s="60">
        <v>82</v>
      </c>
      <c r="M82" s="60" t="b">
        <f t="shared" si="2"/>
        <v>1</v>
      </c>
      <c r="N82" s="61"/>
    </row>
    <row r="83" spans="1:14" x14ac:dyDescent="0.3">
      <c r="A83" t="s">
        <v>222</v>
      </c>
      <c r="B83" t="s">
        <v>221</v>
      </c>
      <c r="C83" s="51"/>
      <c r="D83" s="52"/>
      <c r="E83" s="51"/>
      <c r="F83" s="53"/>
      <c r="G83" s="51"/>
      <c r="H83" s="55"/>
      <c r="I83" s="54"/>
      <c r="J83" s="54"/>
      <c r="K83" s="65"/>
      <c r="L83" s="60">
        <v>83</v>
      </c>
      <c r="M83" s="60" t="b">
        <f t="shared" si="2"/>
        <v>1</v>
      </c>
      <c r="N83" s="61"/>
    </row>
    <row r="84" spans="1:14" x14ac:dyDescent="0.3">
      <c r="A84" t="s">
        <v>222</v>
      </c>
      <c r="B84" t="s">
        <v>223</v>
      </c>
      <c r="C84" s="51"/>
      <c r="D84" s="52"/>
      <c r="E84" s="51"/>
      <c r="F84" s="53"/>
      <c r="G84" s="51"/>
      <c r="H84" s="55"/>
      <c r="I84" s="54"/>
      <c r="J84" s="54"/>
      <c r="K84" s="65"/>
      <c r="L84" s="60">
        <v>84</v>
      </c>
      <c r="M84" s="60" t="b">
        <f t="shared" si="2"/>
        <v>1</v>
      </c>
      <c r="N84" s="61"/>
    </row>
    <row r="85" spans="1:14" x14ac:dyDescent="0.3">
      <c r="A85" t="s">
        <v>221</v>
      </c>
      <c r="B85" t="s">
        <v>200</v>
      </c>
      <c r="C85" s="51"/>
      <c r="D85" s="52"/>
      <c r="E85" s="51"/>
      <c r="F85" s="53"/>
      <c r="G85" s="51"/>
      <c r="H85" s="55"/>
      <c r="I85" s="54"/>
      <c r="J85" s="54"/>
      <c r="K85" s="65"/>
      <c r="L85" s="60">
        <v>85</v>
      </c>
      <c r="M85" s="60" t="b">
        <f t="shared" si="2"/>
        <v>1</v>
      </c>
      <c r="N85" s="61"/>
    </row>
    <row r="86" spans="1:14" x14ac:dyDescent="0.3">
      <c r="A86" t="s">
        <v>221</v>
      </c>
      <c r="B86" t="s">
        <v>222</v>
      </c>
      <c r="C86" s="51"/>
      <c r="D86" s="52"/>
      <c r="E86" s="51"/>
      <c r="F86" s="53"/>
      <c r="G86" s="51"/>
      <c r="H86" s="55"/>
      <c r="I86" s="54"/>
      <c r="J86" s="54"/>
      <c r="K86" s="65"/>
      <c r="L86" s="60">
        <v>86</v>
      </c>
      <c r="M86" s="60" t="b">
        <f t="shared" ref="M86:M103" si="3" xml:space="preserve"> IF(AND(TRUE), TRUE, FALSE)</f>
        <v>1</v>
      </c>
      <c r="N86" s="61"/>
    </row>
    <row r="87" spans="1:14" x14ac:dyDescent="0.3">
      <c r="A87" t="s">
        <v>179</v>
      </c>
      <c r="B87" t="s">
        <v>178</v>
      </c>
      <c r="C87" s="51"/>
      <c r="D87" s="52"/>
      <c r="E87" s="51"/>
      <c r="F87" s="53"/>
      <c r="G87" s="51"/>
      <c r="H87" s="55"/>
      <c r="I87" s="54"/>
      <c r="J87" s="54"/>
      <c r="K87" s="65"/>
      <c r="L87" s="60">
        <v>87</v>
      </c>
      <c r="M87" s="60" t="b">
        <f t="shared" si="3"/>
        <v>1</v>
      </c>
      <c r="N87" s="61"/>
    </row>
    <row r="88" spans="1:14" x14ac:dyDescent="0.3">
      <c r="A88" t="s">
        <v>179</v>
      </c>
      <c r="B88" t="s">
        <v>224</v>
      </c>
      <c r="C88" s="51"/>
      <c r="D88" s="52"/>
      <c r="E88" s="51"/>
      <c r="F88" s="53"/>
      <c r="G88" s="51"/>
      <c r="H88" s="55"/>
      <c r="I88" s="54"/>
      <c r="J88" s="54"/>
      <c r="K88" s="65"/>
      <c r="L88" s="60">
        <v>88</v>
      </c>
      <c r="M88" s="60" t="b">
        <f t="shared" si="3"/>
        <v>1</v>
      </c>
      <c r="N88" s="61"/>
    </row>
    <row r="89" spans="1:14" x14ac:dyDescent="0.3">
      <c r="A89" t="s">
        <v>198</v>
      </c>
      <c r="B89" t="s">
        <v>196</v>
      </c>
      <c r="C89" s="51"/>
      <c r="D89" s="52"/>
      <c r="E89" s="51"/>
      <c r="F89" s="53"/>
      <c r="G89" s="51"/>
      <c r="H89" s="55"/>
      <c r="I89" s="54"/>
      <c r="J89" s="54"/>
      <c r="K89" s="65"/>
      <c r="L89" s="60">
        <v>89</v>
      </c>
      <c r="M89" s="60" t="b">
        <f t="shared" si="3"/>
        <v>1</v>
      </c>
      <c r="N89" s="61"/>
    </row>
    <row r="90" spans="1:14" x14ac:dyDescent="0.3">
      <c r="A90" t="s">
        <v>198</v>
      </c>
      <c r="B90" t="s">
        <v>224</v>
      </c>
      <c r="C90" s="51"/>
      <c r="D90" s="52"/>
      <c r="E90" s="51"/>
      <c r="F90" s="53"/>
      <c r="G90" s="51"/>
      <c r="H90" s="55"/>
      <c r="I90" s="54"/>
      <c r="J90" s="54"/>
      <c r="K90" s="65"/>
      <c r="L90" s="60">
        <v>90</v>
      </c>
      <c r="M90" s="60" t="b">
        <f t="shared" si="3"/>
        <v>1</v>
      </c>
      <c r="N90" s="61"/>
    </row>
    <row r="91" spans="1:14" x14ac:dyDescent="0.3">
      <c r="A91" t="s">
        <v>224</v>
      </c>
      <c r="B91" t="s">
        <v>179</v>
      </c>
      <c r="C91" s="51"/>
      <c r="D91" s="52"/>
      <c r="E91" s="51"/>
      <c r="F91" s="53"/>
      <c r="G91" s="51"/>
      <c r="H91" s="55"/>
      <c r="I91" s="54"/>
      <c r="J91" s="54"/>
      <c r="K91" s="65"/>
      <c r="L91" s="60">
        <v>91</v>
      </c>
      <c r="M91" s="60" t="b">
        <f t="shared" si="3"/>
        <v>1</v>
      </c>
      <c r="N91" s="61"/>
    </row>
    <row r="92" spans="1:14" x14ac:dyDescent="0.3">
      <c r="A92" t="s">
        <v>224</v>
      </c>
      <c r="B92" t="s">
        <v>198</v>
      </c>
      <c r="C92" s="51"/>
      <c r="D92" s="52"/>
      <c r="E92" s="51"/>
      <c r="F92" s="53"/>
      <c r="G92" s="51"/>
      <c r="H92" s="55"/>
      <c r="I92" s="54"/>
      <c r="J92" s="54"/>
      <c r="K92" s="65"/>
      <c r="L92" s="60">
        <v>92</v>
      </c>
      <c r="M92" s="60" t="b">
        <f t="shared" si="3"/>
        <v>1</v>
      </c>
      <c r="N92" s="61"/>
    </row>
    <row r="93" spans="1:14" x14ac:dyDescent="0.3">
      <c r="A93" t="s">
        <v>223</v>
      </c>
      <c r="B93" t="s">
        <v>222</v>
      </c>
      <c r="C93" s="51"/>
      <c r="D93" s="52"/>
      <c r="E93" s="51"/>
      <c r="F93" s="53"/>
      <c r="G93" s="51"/>
      <c r="H93" s="55"/>
      <c r="I93" s="54"/>
      <c r="J93" s="54"/>
      <c r="K93" s="65"/>
      <c r="L93" s="60">
        <v>93</v>
      </c>
      <c r="M93" s="60" t="b">
        <f t="shared" si="3"/>
        <v>1</v>
      </c>
      <c r="N93" s="61"/>
    </row>
    <row r="94" spans="1:14" x14ac:dyDescent="0.3">
      <c r="A94" t="s">
        <v>223</v>
      </c>
      <c r="B94" t="s">
        <v>225</v>
      </c>
      <c r="C94" s="51"/>
      <c r="D94" s="52"/>
      <c r="E94" s="51"/>
      <c r="F94" s="53"/>
      <c r="G94" s="51"/>
      <c r="H94" s="55"/>
      <c r="I94" s="54"/>
      <c r="J94" s="54"/>
      <c r="K94" s="65"/>
      <c r="L94" s="60">
        <v>94</v>
      </c>
      <c r="M94" s="60" t="b">
        <f t="shared" si="3"/>
        <v>1</v>
      </c>
      <c r="N94" s="61"/>
    </row>
    <row r="95" spans="1:14" x14ac:dyDescent="0.3">
      <c r="A95" t="s">
        <v>182</v>
      </c>
      <c r="B95" t="s">
        <v>180</v>
      </c>
      <c r="C95" s="51"/>
      <c r="D95" s="52"/>
      <c r="E95" s="51"/>
      <c r="F95" s="53"/>
      <c r="G95" s="51"/>
      <c r="H95" s="55"/>
      <c r="I95" s="54"/>
      <c r="J95" s="54"/>
      <c r="K95" s="65"/>
      <c r="L95" s="60">
        <v>95</v>
      </c>
      <c r="M95" s="60" t="b">
        <f t="shared" si="3"/>
        <v>1</v>
      </c>
      <c r="N95" s="61"/>
    </row>
    <row r="96" spans="1:14" x14ac:dyDescent="0.3">
      <c r="A96" t="s">
        <v>182</v>
      </c>
      <c r="B96" t="s">
        <v>225</v>
      </c>
      <c r="C96" s="51"/>
      <c r="D96" s="52"/>
      <c r="E96" s="51"/>
      <c r="F96" s="53"/>
      <c r="G96" s="51"/>
      <c r="H96" s="55"/>
      <c r="I96" s="54"/>
      <c r="J96" s="54"/>
      <c r="K96" s="65"/>
      <c r="L96" s="60">
        <v>96</v>
      </c>
      <c r="M96" s="60" t="b">
        <f t="shared" si="3"/>
        <v>1</v>
      </c>
      <c r="N96" s="61"/>
    </row>
    <row r="97" spans="1:14" x14ac:dyDescent="0.3">
      <c r="A97" t="s">
        <v>225</v>
      </c>
      <c r="B97" t="s">
        <v>223</v>
      </c>
      <c r="C97" s="51"/>
      <c r="D97" s="52"/>
      <c r="E97" s="51"/>
      <c r="F97" s="53"/>
      <c r="G97" s="51"/>
      <c r="H97" s="55"/>
      <c r="I97" s="54"/>
      <c r="J97" s="54"/>
      <c r="K97" s="65"/>
      <c r="L97" s="60">
        <v>97</v>
      </c>
      <c r="M97" s="60" t="b">
        <f t="shared" si="3"/>
        <v>1</v>
      </c>
      <c r="N97" s="61"/>
    </row>
    <row r="98" spans="1:14" x14ac:dyDescent="0.3">
      <c r="A98" t="s">
        <v>225</v>
      </c>
      <c r="B98" t="s">
        <v>182</v>
      </c>
      <c r="C98" s="51"/>
      <c r="D98" s="52"/>
      <c r="E98" s="51"/>
      <c r="F98" s="53"/>
      <c r="G98" s="51"/>
      <c r="H98" s="55"/>
      <c r="I98" s="54"/>
      <c r="J98" s="54"/>
      <c r="K98" s="65"/>
      <c r="L98" s="60">
        <v>98</v>
      </c>
      <c r="M98" s="60" t="b">
        <f t="shared" si="3"/>
        <v>1</v>
      </c>
      <c r="N98" s="61"/>
    </row>
    <row r="99" spans="1:14" x14ac:dyDescent="0.3">
      <c r="A99" t="s">
        <v>190</v>
      </c>
      <c r="B99" t="s">
        <v>207</v>
      </c>
      <c r="C99" s="51"/>
      <c r="D99" s="52"/>
      <c r="E99" s="51"/>
      <c r="F99" s="53"/>
      <c r="G99" s="51"/>
      <c r="H99" s="55"/>
      <c r="I99" s="54"/>
      <c r="J99" s="54"/>
      <c r="K99" s="65"/>
      <c r="L99" s="60">
        <v>99</v>
      </c>
      <c r="M99" s="60" t="b">
        <f t="shared" si="3"/>
        <v>1</v>
      </c>
      <c r="N99" s="61"/>
    </row>
    <row r="100" spans="1:14" x14ac:dyDescent="0.3">
      <c r="A100" t="s">
        <v>206</v>
      </c>
      <c r="B100" t="s">
        <v>205</v>
      </c>
      <c r="C100" s="51"/>
      <c r="D100" s="52"/>
      <c r="E100" s="51"/>
      <c r="F100" s="53"/>
      <c r="G100" s="51"/>
      <c r="H100" s="55"/>
      <c r="I100" s="54"/>
      <c r="J100" s="54"/>
      <c r="K100" s="65"/>
      <c r="L100" s="60">
        <v>100</v>
      </c>
      <c r="M100" s="60" t="b">
        <f t="shared" si="3"/>
        <v>1</v>
      </c>
      <c r="N100" s="61"/>
    </row>
    <row r="101" spans="1:14" x14ac:dyDescent="0.3">
      <c r="A101" t="s">
        <v>206</v>
      </c>
      <c r="B101" t="s">
        <v>208</v>
      </c>
      <c r="C101" s="51"/>
      <c r="D101" s="52"/>
      <c r="E101" s="51"/>
      <c r="F101" s="53"/>
      <c r="G101" s="51"/>
      <c r="H101" s="55"/>
      <c r="I101" s="54"/>
      <c r="J101" s="54"/>
      <c r="K101" s="65"/>
      <c r="L101" s="60">
        <v>101</v>
      </c>
      <c r="M101" s="60" t="b">
        <f t="shared" si="3"/>
        <v>1</v>
      </c>
      <c r="N101" s="61"/>
    </row>
    <row r="102" spans="1:14" x14ac:dyDescent="0.3">
      <c r="A102" t="s">
        <v>208</v>
      </c>
      <c r="B102" t="s">
        <v>207</v>
      </c>
      <c r="C102" s="51"/>
      <c r="D102" s="52"/>
      <c r="E102" s="51"/>
      <c r="F102" s="53"/>
      <c r="G102" s="51"/>
      <c r="H102" s="55"/>
      <c r="I102" s="54"/>
      <c r="J102" s="54"/>
      <c r="K102" s="65"/>
      <c r="L102" s="60">
        <v>102</v>
      </c>
      <c r="M102" s="60" t="b">
        <f t="shared" si="3"/>
        <v>1</v>
      </c>
      <c r="N102" s="61"/>
    </row>
    <row r="103" spans="1:14" x14ac:dyDescent="0.3">
      <c r="A103" t="s">
        <v>208</v>
      </c>
      <c r="B103" t="s">
        <v>206</v>
      </c>
      <c r="C103" s="51"/>
      <c r="D103" s="52"/>
      <c r="E103" s="51"/>
      <c r="F103" s="53"/>
      <c r="G103" s="51"/>
      <c r="H103" s="55"/>
      <c r="I103" s="54"/>
      <c r="J103" s="54"/>
      <c r="K103" s="65"/>
      <c r="L103" s="60">
        <v>103</v>
      </c>
      <c r="M103" s="60" t="b">
        <f t="shared" si="3"/>
        <v>1</v>
      </c>
      <c r="N103" s="6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0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03"/>
    <dataValidation allowBlank="1" showErrorMessage="1" sqref="N2:N10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0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03"/>
    <dataValidation allowBlank="1" showInputMessage="1" promptTitle="Edge Color" prompt="To select an optional edge color, right-click and select Select Color on the right-click menu." sqref="C3:C103"/>
    <dataValidation allowBlank="1" showInputMessage="1" errorTitle="Invalid Edge Width" error="The optional edge width must be a whole number between 1 and 10." promptTitle="Edge Width" prompt="Enter an optional edge width between 1 and 10." sqref="D3:D103"/>
    <dataValidation allowBlank="1" showInputMessage="1" errorTitle="Invalid Edge Opacity" error="The optional edge opacity must be a whole number between 0 and 10." promptTitle="Edge Opacity" prompt="Enter an optional edge opacity between 0 (transparent) and 100 (opaque)." sqref="F3:F10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03">
      <formula1>ValidEdgeVisibilities</formula1>
    </dataValidation>
    <dataValidation allowBlank="1" showInputMessage="1" showErrorMessage="1" promptTitle="Vertex 1 Name" prompt="Enter the name of the edge's first vertex." sqref="A3:A103"/>
    <dataValidation allowBlank="1" showInputMessage="1" showErrorMessage="1" promptTitle="Vertex 2 Name" prompt="Enter the name of the edge's second vertex." sqref="B3:B103"/>
    <dataValidation allowBlank="1" showInputMessage="1" showErrorMessage="1" errorTitle="Invalid Edge Visibility" error="You have entered an unrecognized edge visibility.  Try selecting from the drop-down list instead." promptTitle="Edge Label" prompt="Enter an optional edge label." sqref="H3:H10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0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03"/>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54"/>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174</v>
      </c>
      <c r="B3" s="51"/>
      <c r="C3" s="51"/>
      <c r="D3" s="52"/>
      <c r="E3" s="53"/>
      <c r="F3" s="51"/>
      <c r="G3" s="51"/>
      <c r="H3" t="s">
        <v>174</v>
      </c>
      <c r="I3" s="54"/>
      <c r="J3" s="54"/>
      <c r="K3" s="55"/>
      <c r="L3" s="57"/>
      <c r="M3" s="58">
        <v>5780.39111328125</v>
      </c>
      <c r="N3" s="58">
        <v>7567.71044921875</v>
      </c>
      <c r="O3" s="56"/>
      <c r="P3" s="59"/>
      <c r="Q3" s="59"/>
      <c r="R3" s="82"/>
      <c r="S3" s="82"/>
      <c r="T3" s="82"/>
      <c r="U3" s="82"/>
      <c r="V3" s="83"/>
      <c r="W3" s="83"/>
      <c r="X3" s="83"/>
      <c r="Y3" s="83"/>
      <c r="Z3" s="50"/>
      <c r="AA3" s="60">
        <v>3</v>
      </c>
      <c r="AB3" s="60" t="b">
        <f xml:space="preserve"> IF(AND(OR(NOT(ISNUMBER(Vertices[X])), Vertices[X] &gt;= Misc!$O$2), OR(NOT(ISNUMBER(Vertices[X])), Vertices[X] &lt;= Misc!$P$2),OR(NOT(ISNUMBER(Vertices[Y])), Vertices[Y] &gt;= Misc!$O$3), OR(NOT(ISNUMBER(Vertices[Y])), Vertices[Y] &lt;= Misc!$P$3),TRUE), TRUE, FALSE)</f>
        <v>1</v>
      </c>
      <c r="AC3" s="61"/>
      <c r="AD3" s="3"/>
      <c r="AF3"/>
      <c r="AG3"/>
      <c r="AH3"/>
    </row>
    <row r="4" spans="1:34" x14ac:dyDescent="0.3">
      <c r="A4" t="s">
        <v>175</v>
      </c>
      <c r="B4" s="15"/>
      <c r="C4" s="15"/>
      <c r="D4" s="78"/>
      <c r="E4" s="76"/>
      <c r="F4" s="15"/>
      <c r="G4" s="15"/>
      <c r="H4" t="s">
        <v>175</v>
      </c>
      <c r="I4" s="64"/>
      <c r="J4" s="64"/>
      <c r="K4" s="16"/>
      <c r="L4" s="79"/>
      <c r="M4" s="80">
        <v>5982.59228515625</v>
      </c>
      <c r="N4" s="80">
        <v>7396.62841796875</v>
      </c>
      <c r="O4" s="75"/>
      <c r="P4" s="81"/>
      <c r="Q4" s="81"/>
      <c r="R4" s="82"/>
      <c r="S4" s="82"/>
      <c r="T4" s="82"/>
      <c r="U4" s="82"/>
      <c r="V4" s="83"/>
      <c r="W4" s="83"/>
      <c r="X4" s="83"/>
      <c r="Y4" s="83"/>
      <c r="Z4" s="50"/>
      <c r="AA4" s="77">
        <v>4</v>
      </c>
      <c r="AB4" s="77" t="b">
        <f xml:space="preserve"> IF(AND(OR(NOT(ISNUMBER(Vertices[X])), Vertices[X] &gt;= Misc!$O$2), OR(NOT(ISNUMBER(Vertices[X])), Vertices[X] &lt;= Misc!$P$2),OR(NOT(ISNUMBER(Vertices[Y])), Vertices[Y] &gt;= Misc!$O$3), OR(NOT(ISNUMBER(Vertices[Y])), Vertices[Y] &lt;= Misc!$P$3),TRUE), TRUE, FALSE)</f>
        <v>1</v>
      </c>
      <c r="AC4" s="84"/>
    </row>
    <row r="5" spans="1:34" x14ac:dyDescent="0.3">
      <c r="A5" t="s">
        <v>180</v>
      </c>
      <c r="B5" s="15"/>
      <c r="C5" s="15"/>
      <c r="D5" s="78"/>
      <c r="E5" s="76"/>
      <c r="F5" s="15"/>
      <c r="G5" s="15"/>
      <c r="H5" t="s">
        <v>180</v>
      </c>
      <c r="I5" s="64"/>
      <c r="J5" s="64"/>
      <c r="K5" s="16"/>
      <c r="L5" s="79"/>
      <c r="M5" s="80">
        <v>2713.862060546875</v>
      </c>
      <c r="N5" s="80">
        <v>8246.95703125</v>
      </c>
      <c r="O5" s="75"/>
      <c r="P5" s="81"/>
      <c r="Q5" s="81"/>
      <c r="R5" s="82"/>
      <c r="S5" s="82"/>
      <c r="T5" s="82"/>
      <c r="U5" s="82"/>
      <c r="V5" s="83"/>
      <c r="W5" s="83"/>
      <c r="X5" s="83"/>
      <c r="Y5" s="83"/>
      <c r="Z5" s="50"/>
      <c r="AA5" s="77">
        <v>5</v>
      </c>
      <c r="AB5" s="77" t="b">
        <f xml:space="preserve"> IF(AND(OR(NOT(ISNUMBER(Vertices[X])), Vertices[X] &gt;= Misc!$O$2), OR(NOT(ISNUMBER(Vertices[X])), Vertices[X] &lt;= Misc!$P$2),OR(NOT(ISNUMBER(Vertices[Y])), Vertices[Y] &gt;= Misc!$O$3), OR(NOT(ISNUMBER(Vertices[Y])), Vertices[Y] &lt;= Misc!$P$3),TRUE), TRUE, FALSE)</f>
        <v>1</v>
      </c>
      <c r="AC5" s="84"/>
    </row>
    <row r="6" spans="1:34" x14ac:dyDescent="0.3">
      <c r="A6" t="s">
        <v>185</v>
      </c>
      <c r="B6" s="15"/>
      <c r="C6" s="15"/>
      <c r="D6" s="78"/>
      <c r="E6" s="76"/>
      <c r="F6" s="15"/>
      <c r="G6" s="15"/>
      <c r="H6" t="s">
        <v>185</v>
      </c>
      <c r="I6" s="64"/>
      <c r="J6" s="64"/>
      <c r="K6" s="16"/>
      <c r="L6" s="79"/>
      <c r="M6" s="80">
        <v>8159.07177734375</v>
      </c>
      <c r="N6" s="80">
        <v>2167.97607421875</v>
      </c>
      <c r="O6" s="75"/>
      <c r="P6" s="81"/>
      <c r="Q6" s="81"/>
      <c r="R6" s="82"/>
      <c r="S6" s="82"/>
      <c r="T6" s="82"/>
      <c r="U6" s="82"/>
      <c r="V6" s="83"/>
      <c r="W6" s="83"/>
      <c r="X6" s="83"/>
      <c r="Y6" s="83"/>
      <c r="Z6" s="50"/>
      <c r="AA6" s="77">
        <v>6</v>
      </c>
      <c r="AB6" s="77" t="b">
        <f xml:space="preserve"> IF(AND(OR(NOT(ISNUMBER(Vertices[X])), Vertices[X] &gt;= Misc!$O$2), OR(NOT(ISNUMBER(Vertices[X])), Vertices[X] &lt;= Misc!$P$2),OR(NOT(ISNUMBER(Vertices[Y])), Vertices[Y] &gt;= Misc!$O$3), OR(NOT(ISNUMBER(Vertices[Y])), Vertices[Y] &lt;= Misc!$P$3),TRUE), TRUE, FALSE)</f>
        <v>1</v>
      </c>
      <c r="AC6" s="84"/>
    </row>
    <row r="7" spans="1:34" x14ac:dyDescent="0.3">
      <c r="A7" t="s">
        <v>192</v>
      </c>
      <c r="B7" s="15"/>
      <c r="C7" s="15"/>
      <c r="D7" s="78"/>
      <c r="E7" s="76"/>
      <c r="F7" s="15"/>
      <c r="G7" s="15"/>
      <c r="H7" t="s">
        <v>192</v>
      </c>
      <c r="I7" s="64"/>
      <c r="J7" s="64"/>
      <c r="K7" s="16"/>
      <c r="L7" s="79"/>
      <c r="M7" s="80">
        <v>6371.0078125</v>
      </c>
      <c r="N7" s="80">
        <v>6891.40478515625</v>
      </c>
      <c r="O7" s="75"/>
      <c r="P7" s="81"/>
      <c r="Q7" s="81"/>
      <c r="R7" s="82"/>
      <c r="S7" s="82"/>
      <c r="T7" s="82"/>
      <c r="U7" s="82"/>
      <c r="V7" s="83"/>
      <c r="W7" s="83"/>
      <c r="X7" s="83"/>
      <c r="Y7" s="83"/>
      <c r="Z7" s="50"/>
      <c r="AA7" s="77">
        <v>7</v>
      </c>
      <c r="AB7" s="77" t="b">
        <f xml:space="preserve"> IF(AND(OR(NOT(ISNUMBER(Vertices[X])), Vertices[X] &gt;= Misc!$O$2), OR(NOT(ISNUMBER(Vertices[X])), Vertices[X] &lt;= Misc!$P$2),OR(NOT(ISNUMBER(Vertices[Y])), Vertices[Y] &gt;= Misc!$O$3), OR(NOT(ISNUMBER(Vertices[Y])), Vertices[Y] &lt;= Misc!$P$3),TRUE), TRUE, FALSE)</f>
        <v>1</v>
      </c>
      <c r="AC7" s="84"/>
    </row>
    <row r="8" spans="1:34" x14ac:dyDescent="0.3">
      <c r="A8" t="s">
        <v>189</v>
      </c>
      <c r="B8" s="15"/>
      <c r="C8" s="15"/>
      <c r="D8" s="78"/>
      <c r="E8" s="76"/>
      <c r="F8" s="15"/>
      <c r="G8" s="15"/>
      <c r="H8" t="s">
        <v>189</v>
      </c>
      <c r="I8" s="64"/>
      <c r="J8" s="64"/>
      <c r="K8" s="16"/>
      <c r="L8" s="79"/>
      <c r="M8" s="80">
        <v>7653.42626953125</v>
      </c>
      <c r="N8" s="80">
        <v>3389.08056640625</v>
      </c>
      <c r="O8" s="75"/>
      <c r="P8" s="81"/>
      <c r="Q8" s="81"/>
      <c r="R8" s="82"/>
      <c r="S8" s="82"/>
      <c r="T8" s="82"/>
      <c r="U8" s="82"/>
      <c r="V8" s="83"/>
      <c r="W8" s="83"/>
      <c r="X8" s="83"/>
      <c r="Y8" s="83"/>
      <c r="Z8" s="50"/>
      <c r="AA8" s="77">
        <v>8</v>
      </c>
      <c r="AB8" s="77" t="b">
        <f xml:space="preserve"> IF(AND(OR(NOT(ISNUMBER(Vertices[X])), Vertices[X] &gt;= Misc!$O$2), OR(NOT(ISNUMBER(Vertices[X])), Vertices[X] &lt;= Misc!$P$2),OR(NOT(ISNUMBER(Vertices[Y])), Vertices[Y] &gt;= Misc!$O$3), OR(NOT(ISNUMBER(Vertices[Y])), Vertices[Y] &lt;= Misc!$P$3),TRUE), TRUE, FALSE)</f>
        <v>1</v>
      </c>
      <c r="AC8" s="84"/>
    </row>
    <row r="9" spans="1:34" x14ac:dyDescent="0.3">
      <c r="A9" t="s">
        <v>194</v>
      </c>
      <c r="B9" s="15"/>
      <c r="C9" s="15"/>
      <c r="D9" s="78"/>
      <c r="E9" s="76"/>
      <c r="F9" s="15"/>
      <c r="G9" s="15"/>
      <c r="H9" t="s">
        <v>194</v>
      </c>
      <c r="I9" s="64"/>
      <c r="J9" s="64"/>
      <c r="K9" s="16"/>
      <c r="L9" s="79"/>
      <c r="M9" s="80">
        <v>125.84661102294922</v>
      </c>
      <c r="N9" s="80">
        <v>9858.9541015625</v>
      </c>
      <c r="O9" s="75"/>
      <c r="P9" s="81"/>
      <c r="Q9" s="81"/>
      <c r="R9" s="82"/>
      <c r="S9" s="82"/>
      <c r="T9" s="82"/>
      <c r="U9" s="82"/>
      <c r="V9" s="83"/>
      <c r="W9" s="83"/>
      <c r="X9" s="83"/>
      <c r="Y9" s="83"/>
      <c r="Z9" s="50"/>
      <c r="AA9" s="77">
        <v>9</v>
      </c>
      <c r="AB9" s="77" t="b">
        <f xml:space="preserve"> IF(AND(OR(NOT(ISNUMBER(Vertices[X])), Vertices[X] &gt;= Misc!$O$2), OR(NOT(ISNUMBER(Vertices[X])), Vertices[X] &lt;= Misc!$P$2),OR(NOT(ISNUMBER(Vertices[Y])), Vertices[Y] &gt;= Misc!$O$3), OR(NOT(ISNUMBER(Vertices[Y])), Vertices[Y] &lt;= Misc!$P$3),TRUE), TRUE, FALSE)</f>
        <v>1</v>
      </c>
      <c r="AC9" s="84"/>
    </row>
    <row r="10" spans="1:34" x14ac:dyDescent="0.3">
      <c r="A10" t="s">
        <v>196</v>
      </c>
      <c r="B10" s="15"/>
      <c r="C10" s="15"/>
      <c r="D10" s="78"/>
      <c r="E10" s="76"/>
      <c r="F10" s="15"/>
      <c r="G10" s="15"/>
      <c r="H10" t="s">
        <v>196</v>
      </c>
      <c r="I10" s="64"/>
      <c r="J10" s="64"/>
      <c r="K10" s="16"/>
      <c r="L10" s="79"/>
      <c r="M10" s="80">
        <v>4542.6787109375</v>
      </c>
      <c r="N10" s="80">
        <v>7413.21435546875</v>
      </c>
      <c r="O10" s="75"/>
      <c r="P10" s="81"/>
      <c r="Q10" s="81"/>
      <c r="R10" s="82"/>
      <c r="S10" s="82"/>
      <c r="T10" s="82"/>
      <c r="U10" s="82"/>
      <c r="V10" s="83"/>
      <c r="W10" s="83"/>
      <c r="X10" s="83"/>
      <c r="Y10" s="83"/>
      <c r="Z10" s="50"/>
      <c r="AA10" s="77">
        <v>10</v>
      </c>
      <c r="AB10" s="77" t="b">
        <f xml:space="preserve"> IF(AND(OR(NOT(ISNUMBER(Vertices[X])), Vertices[X] &gt;= Misc!$O$2), OR(NOT(ISNUMBER(Vertices[X])), Vertices[X] &lt;= Misc!$P$2),OR(NOT(ISNUMBER(Vertices[Y])), Vertices[Y] &gt;= Misc!$O$3), OR(NOT(ISNUMBER(Vertices[Y])), Vertices[Y] &lt;= Misc!$P$3),TRUE), TRUE, FALSE)</f>
        <v>1</v>
      </c>
      <c r="AC10" s="84"/>
    </row>
    <row r="11" spans="1:34" x14ac:dyDescent="0.3">
      <c r="A11" t="s">
        <v>201</v>
      </c>
      <c r="B11" s="15"/>
      <c r="C11" s="15"/>
      <c r="D11" s="78"/>
      <c r="E11" s="76"/>
      <c r="F11" s="15"/>
      <c r="G11" s="15"/>
      <c r="H11" t="s">
        <v>201</v>
      </c>
      <c r="I11" s="64"/>
      <c r="J11" s="64"/>
      <c r="K11" s="16"/>
      <c r="L11" s="79"/>
      <c r="M11" s="80">
        <v>908.75372314453125</v>
      </c>
      <c r="N11" s="80">
        <v>9642.8115234375</v>
      </c>
      <c r="O11" s="75"/>
      <c r="P11" s="81"/>
      <c r="Q11" s="81"/>
      <c r="R11" s="82"/>
      <c r="S11" s="82"/>
      <c r="T11" s="82"/>
      <c r="U11" s="82"/>
      <c r="V11" s="83"/>
      <c r="W11" s="83"/>
      <c r="X11" s="83"/>
      <c r="Y11" s="83"/>
      <c r="Z11" s="50"/>
      <c r="AA11" s="77">
        <v>11</v>
      </c>
      <c r="AB11" s="77" t="b">
        <f xml:space="preserve"> IF(AND(OR(NOT(ISNUMBER(Vertices[X])), Vertices[X] &gt;= Misc!$O$2), OR(NOT(ISNUMBER(Vertices[X])), Vertices[X] &lt;= Misc!$P$2),OR(NOT(ISNUMBER(Vertices[Y])), Vertices[Y] &gt;= Misc!$O$3), OR(NOT(ISNUMBER(Vertices[Y])), Vertices[Y] &lt;= Misc!$P$3),TRUE), TRUE, FALSE)</f>
        <v>1</v>
      </c>
      <c r="AC11" s="84"/>
    </row>
    <row r="12" spans="1:34" x14ac:dyDescent="0.3">
      <c r="A12" t="s">
        <v>205</v>
      </c>
      <c r="B12" s="15"/>
      <c r="C12" s="15"/>
      <c r="D12" s="78"/>
      <c r="E12" s="76"/>
      <c r="F12" s="15"/>
      <c r="G12" s="15"/>
      <c r="H12" t="s">
        <v>205</v>
      </c>
      <c r="I12" s="64"/>
      <c r="J12" s="64"/>
      <c r="K12" s="16"/>
      <c r="L12" s="79"/>
      <c r="M12" s="80">
        <v>6729.90087890625</v>
      </c>
      <c r="N12" s="80">
        <v>6184.11279296875</v>
      </c>
      <c r="O12" s="75"/>
      <c r="P12" s="81"/>
      <c r="Q12" s="81"/>
      <c r="R12" s="82"/>
      <c r="S12" s="82"/>
      <c r="T12" s="82"/>
      <c r="U12" s="82"/>
      <c r="V12" s="83"/>
      <c r="W12" s="83"/>
      <c r="X12" s="83"/>
      <c r="Y12" s="83"/>
      <c r="Z12" s="50"/>
      <c r="AA12" s="77">
        <v>12</v>
      </c>
      <c r="AB12" s="77" t="b">
        <f xml:space="preserve"> IF(AND(OR(NOT(ISNUMBER(Vertices[X])), Vertices[X] &gt;= Misc!$O$2), OR(NOT(ISNUMBER(Vertices[X])), Vertices[X] &lt;= Misc!$P$2),OR(NOT(ISNUMBER(Vertices[Y])), Vertices[Y] &gt;= Misc!$O$3), OR(NOT(ISNUMBER(Vertices[Y])), Vertices[Y] &lt;= Misc!$P$3),TRUE), TRUE, FALSE)</f>
        <v>1</v>
      </c>
      <c r="AC12" s="84"/>
    </row>
    <row r="13" spans="1:34" x14ac:dyDescent="0.3">
      <c r="A13" t="s">
        <v>207</v>
      </c>
      <c r="B13" s="15"/>
      <c r="C13" s="15"/>
      <c r="D13" s="78"/>
      <c r="E13" s="76"/>
      <c r="F13" s="15"/>
      <c r="G13" s="15"/>
      <c r="H13" t="s">
        <v>207</v>
      </c>
      <c r="I13" s="64"/>
      <c r="J13" s="64"/>
      <c r="K13" s="16"/>
      <c r="L13" s="79"/>
      <c r="M13" s="80">
        <v>7209.6669921875</v>
      </c>
      <c r="N13" s="80">
        <v>4852.30908203125</v>
      </c>
      <c r="O13" s="75"/>
      <c r="P13" s="81"/>
      <c r="Q13" s="81"/>
      <c r="R13" s="82"/>
      <c r="S13" s="82"/>
      <c r="T13" s="82"/>
      <c r="U13" s="82"/>
      <c r="V13" s="83"/>
      <c r="W13" s="83"/>
      <c r="X13" s="83"/>
      <c r="Y13" s="83"/>
      <c r="Z13" s="50"/>
      <c r="AA13" s="77">
        <v>13</v>
      </c>
      <c r="AB13" s="77" t="b">
        <f xml:space="preserve"> IF(AND(OR(NOT(ISNUMBER(Vertices[X])), Vertices[X] &gt;= Misc!$O$2), OR(NOT(ISNUMBER(Vertices[X])), Vertices[X] &lt;= Misc!$P$2),OR(NOT(ISNUMBER(Vertices[Y])), Vertices[Y] &gt;= Misc!$O$3), OR(NOT(ISNUMBER(Vertices[Y])), Vertices[Y] &lt;= Misc!$P$3),TRUE), TRUE, FALSE)</f>
        <v>1</v>
      </c>
      <c r="AC13" s="84"/>
    </row>
    <row r="14" spans="1:34" x14ac:dyDescent="0.3">
      <c r="A14" t="s">
        <v>209</v>
      </c>
      <c r="B14" s="15"/>
      <c r="C14" s="15"/>
      <c r="D14" s="78"/>
      <c r="E14" s="76"/>
      <c r="F14" s="15"/>
      <c r="G14" s="15"/>
      <c r="H14" t="s">
        <v>209</v>
      </c>
      <c r="I14" s="64"/>
      <c r="J14" s="64"/>
      <c r="K14" s="16"/>
      <c r="L14" s="79"/>
      <c r="M14" s="80">
        <v>9717.0087890625</v>
      </c>
      <c r="N14" s="80">
        <v>292.1961669921875</v>
      </c>
      <c r="O14" s="75"/>
      <c r="P14" s="81"/>
      <c r="Q14" s="81"/>
      <c r="R14" s="82"/>
      <c r="S14" s="82"/>
      <c r="T14" s="82"/>
      <c r="U14" s="82"/>
      <c r="V14" s="83"/>
      <c r="W14" s="83"/>
      <c r="X14" s="83"/>
      <c r="Y14" s="83"/>
      <c r="Z14" s="50"/>
      <c r="AA14" s="77">
        <v>14</v>
      </c>
      <c r="AB14" s="77" t="b">
        <f xml:space="preserve"> IF(AND(OR(NOT(ISNUMBER(Vertices[X])), Vertices[X] &gt;= Misc!$O$2), OR(NOT(ISNUMBER(Vertices[X])), Vertices[X] &lt;= Misc!$P$2),OR(NOT(ISNUMBER(Vertices[Y])), Vertices[Y] &gt;= Misc!$O$3), OR(NOT(ISNUMBER(Vertices[Y])), Vertices[Y] &lt;= Misc!$P$3),TRUE), TRUE, FALSE)</f>
        <v>1</v>
      </c>
      <c r="AC14" s="84"/>
    </row>
    <row r="15" spans="1:34" x14ac:dyDescent="0.3">
      <c r="A15" t="s">
        <v>212</v>
      </c>
      <c r="B15" s="15"/>
      <c r="C15" s="15"/>
      <c r="D15" s="78"/>
      <c r="E15" s="76"/>
      <c r="F15" s="15"/>
      <c r="G15" s="15"/>
      <c r="H15" t="s">
        <v>212</v>
      </c>
      <c r="I15" s="64"/>
      <c r="J15" s="64"/>
      <c r="K15" s="16"/>
      <c r="L15" s="79"/>
      <c r="M15" s="80">
        <v>8530.3974609375</v>
      </c>
      <c r="N15" s="80">
        <v>1541.369384765625</v>
      </c>
      <c r="O15" s="75"/>
      <c r="P15" s="81"/>
      <c r="Q15" s="81"/>
      <c r="R15" s="82"/>
      <c r="S15" s="82"/>
      <c r="T15" s="82"/>
      <c r="U15" s="82"/>
      <c r="V15" s="83"/>
      <c r="W15" s="83"/>
      <c r="X15" s="83"/>
      <c r="Y15" s="83"/>
      <c r="Z15" s="50"/>
      <c r="AA15" s="77">
        <v>15</v>
      </c>
      <c r="AB15" s="77" t="b">
        <f xml:space="preserve"> IF(AND(OR(NOT(ISNUMBER(Vertices[X])), Vertices[X] &gt;= Misc!$O$2), OR(NOT(ISNUMBER(Vertices[X])), Vertices[X] &lt;= Misc!$P$2),OR(NOT(ISNUMBER(Vertices[Y])), Vertices[Y] &gt;= Misc!$O$3), OR(NOT(ISNUMBER(Vertices[Y])), Vertices[Y] &lt;= Misc!$P$3),TRUE), TRUE, FALSE)</f>
        <v>1</v>
      </c>
      <c r="AC15" s="84"/>
    </row>
    <row r="16" spans="1:34" x14ac:dyDescent="0.3">
      <c r="A16" t="s">
        <v>213</v>
      </c>
      <c r="B16" s="15"/>
      <c r="C16" s="15"/>
      <c r="D16" s="78"/>
      <c r="E16" s="76"/>
      <c r="F16" s="15"/>
      <c r="G16" s="15"/>
      <c r="H16" t="s">
        <v>213</v>
      </c>
      <c r="I16" s="64"/>
      <c r="J16" s="64"/>
      <c r="K16" s="16"/>
      <c r="L16" s="79"/>
      <c r="M16" s="80">
        <v>8722.5068359375</v>
      </c>
      <c r="N16" s="80">
        <v>1275.9844970703125</v>
      </c>
      <c r="O16" s="75"/>
      <c r="P16" s="81"/>
      <c r="Q16" s="81"/>
      <c r="R16" s="82"/>
      <c r="S16" s="82"/>
      <c r="T16" s="82"/>
      <c r="U16" s="82"/>
      <c r="V16" s="83"/>
      <c r="W16" s="83"/>
      <c r="X16" s="83"/>
      <c r="Y16" s="83"/>
      <c r="Z16" s="50"/>
      <c r="AA16" s="77">
        <v>16</v>
      </c>
      <c r="AB16" s="77" t="b">
        <f xml:space="preserve"> IF(AND(OR(NOT(ISNUMBER(Vertices[X])), Vertices[X] &gt;= Misc!$O$2), OR(NOT(ISNUMBER(Vertices[X])), Vertices[X] &lt;= Misc!$P$2),OR(NOT(ISNUMBER(Vertices[Y])), Vertices[Y] &gt;= Misc!$O$3), OR(NOT(ISNUMBER(Vertices[Y])), Vertices[Y] &lt;= Misc!$P$3),TRUE), TRUE, FALSE)</f>
        <v>1</v>
      </c>
      <c r="AC16" s="84"/>
    </row>
    <row r="17" spans="1:29" x14ac:dyDescent="0.3">
      <c r="A17" t="s">
        <v>210</v>
      </c>
      <c r="B17" s="15"/>
      <c r="C17" s="15"/>
      <c r="D17" s="78"/>
      <c r="E17" s="76"/>
      <c r="F17" s="15"/>
      <c r="G17" s="15"/>
      <c r="H17" t="s">
        <v>210</v>
      </c>
      <c r="I17" s="64"/>
      <c r="J17" s="64"/>
      <c r="K17" s="16"/>
      <c r="L17" s="79"/>
      <c r="M17" s="80">
        <v>9873.1533203125</v>
      </c>
      <c r="N17" s="80">
        <v>136.95504760742187</v>
      </c>
      <c r="O17" s="75"/>
      <c r="P17" s="81"/>
      <c r="Q17" s="81"/>
      <c r="R17" s="82"/>
      <c r="S17" s="82"/>
      <c r="T17" s="82"/>
      <c r="U17" s="82"/>
      <c r="V17" s="83"/>
      <c r="W17" s="83"/>
      <c r="X17" s="83"/>
      <c r="Y17" s="83"/>
      <c r="Z17" s="50"/>
      <c r="AA17" s="77">
        <v>17</v>
      </c>
      <c r="AB17" s="77" t="b">
        <f xml:space="preserve"> IF(AND(OR(NOT(ISNUMBER(Vertices[X])), Vertices[X] &gt;= Misc!$O$2), OR(NOT(ISNUMBER(Vertices[X])), Vertices[X] &lt;= Misc!$P$2),OR(NOT(ISNUMBER(Vertices[Y])), Vertices[Y] &gt;= Misc!$O$3), OR(NOT(ISNUMBER(Vertices[Y])), Vertices[Y] &lt;= Misc!$P$3),TRUE), TRUE, FALSE)</f>
        <v>1</v>
      </c>
      <c r="AC17" s="84"/>
    </row>
    <row r="18" spans="1:29" x14ac:dyDescent="0.3">
      <c r="A18" t="s">
        <v>215</v>
      </c>
      <c r="B18" s="15"/>
      <c r="C18" s="15"/>
      <c r="D18" s="78"/>
      <c r="E18" s="76"/>
      <c r="F18" s="15"/>
      <c r="G18" s="15"/>
      <c r="H18" t="s">
        <v>215</v>
      </c>
      <c r="I18" s="64"/>
      <c r="J18" s="64"/>
      <c r="K18" s="16"/>
      <c r="L18" s="79"/>
      <c r="M18" s="80">
        <v>9317.1494140625</v>
      </c>
      <c r="N18" s="80">
        <v>660.02117919921875</v>
      </c>
      <c r="O18" s="75"/>
      <c r="P18" s="81"/>
      <c r="Q18" s="81"/>
      <c r="R18" s="82"/>
      <c r="S18" s="82"/>
      <c r="T18" s="82"/>
      <c r="U18" s="82"/>
      <c r="V18" s="83"/>
      <c r="W18" s="83"/>
      <c r="X18" s="83"/>
      <c r="Y18" s="83"/>
      <c r="Z18" s="50"/>
      <c r="AA18" s="77">
        <v>18</v>
      </c>
      <c r="AB18" s="77" t="b">
        <f xml:space="preserve"> IF(AND(OR(NOT(ISNUMBER(Vertices[X])), Vertices[X] &gt;= Misc!$O$2), OR(NOT(ISNUMBER(Vertices[X])), Vertices[X] &lt;= Misc!$P$2),OR(NOT(ISNUMBER(Vertices[Y])), Vertices[Y] &gt;= Misc!$O$3), OR(NOT(ISNUMBER(Vertices[Y])), Vertices[Y] &lt;= Misc!$P$3),TRUE), TRUE, FALSE)</f>
        <v>1</v>
      </c>
      <c r="AC18" s="84"/>
    </row>
    <row r="19" spans="1:29" x14ac:dyDescent="0.3">
      <c r="A19" t="s">
        <v>216</v>
      </c>
      <c r="B19" s="15"/>
      <c r="C19" s="15"/>
      <c r="D19" s="78"/>
      <c r="E19" s="76"/>
      <c r="F19" s="15"/>
      <c r="G19" s="15"/>
      <c r="H19" t="s">
        <v>216</v>
      </c>
      <c r="I19" s="64"/>
      <c r="J19" s="64"/>
      <c r="K19" s="16"/>
      <c r="L19" s="79"/>
      <c r="M19" s="80">
        <v>9116.9345703125</v>
      </c>
      <c r="N19" s="80">
        <v>842.28863525390625</v>
      </c>
      <c r="O19" s="75"/>
      <c r="P19" s="81"/>
      <c r="Q19" s="81"/>
      <c r="R19" s="82"/>
      <c r="S19" s="82"/>
      <c r="T19" s="82"/>
      <c r="U19" s="82"/>
      <c r="V19" s="83"/>
      <c r="W19" s="83"/>
      <c r="X19" s="83"/>
      <c r="Y19" s="83"/>
      <c r="Z19" s="50"/>
      <c r="AA19" s="77">
        <v>19</v>
      </c>
      <c r="AB19" s="77" t="b">
        <f xml:space="preserve"> IF(AND(OR(NOT(ISNUMBER(Vertices[X])), Vertices[X] &gt;= Misc!$O$2), OR(NOT(ISNUMBER(Vertices[X])), Vertices[X] &lt;= Misc!$P$2),OR(NOT(ISNUMBER(Vertices[Y])), Vertices[Y] &gt;= Misc!$O$3), OR(NOT(ISNUMBER(Vertices[Y])), Vertices[Y] &lt;= Misc!$P$3),TRUE), TRUE, FALSE)</f>
        <v>1</v>
      </c>
      <c r="AC19" s="84"/>
    </row>
    <row r="20" spans="1:29" x14ac:dyDescent="0.3">
      <c r="A20" t="s">
        <v>214</v>
      </c>
      <c r="B20" s="15"/>
      <c r="C20" s="15"/>
      <c r="D20" s="78"/>
      <c r="E20" s="76"/>
      <c r="F20" s="15"/>
      <c r="G20" s="15"/>
      <c r="H20" t="s">
        <v>214</v>
      </c>
      <c r="I20" s="64"/>
      <c r="J20" s="64"/>
      <c r="K20" s="16"/>
      <c r="L20" s="79"/>
      <c r="M20" s="80">
        <v>8918.2841796875</v>
      </c>
      <c r="N20" s="80">
        <v>1044.023193359375</v>
      </c>
      <c r="O20" s="75"/>
      <c r="P20" s="81"/>
      <c r="Q20" s="81"/>
      <c r="R20" s="82"/>
      <c r="S20" s="82"/>
      <c r="T20" s="82"/>
      <c r="U20" s="82"/>
      <c r="V20" s="83"/>
      <c r="W20" s="83"/>
      <c r="X20" s="83"/>
      <c r="Y20" s="83"/>
      <c r="Z20" s="50"/>
      <c r="AA20" s="77">
        <v>20</v>
      </c>
      <c r="AB20" s="77" t="b">
        <f xml:space="preserve"> IF(AND(OR(NOT(ISNUMBER(Vertices[X])), Vertices[X] &gt;= Misc!$O$2), OR(NOT(ISNUMBER(Vertices[X])), Vertices[X] &lt;= Misc!$P$2),OR(NOT(ISNUMBER(Vertices[Y])), Vertices[Y] &gt;= Misc!$O$3), OR(NOT(ISNUMBER(Vertices[Y])), Vertices[Y] &lt;= Misc!$P$3),TRUE), TRUE, FALSE)</f>
        <v>1</v>
      </c>
      <c r="AC20" s="84"/>
    </row>
    <row r="21" spans="1:29" x14ac:dyDescent="0.3">
      <c r="A21" t="s">
        <v>211</v>
      </c>
      <c r="B21" s="15"/>
      <c r="C21" s="15"/>
      <c r="D21" s="78"/>
      <c r="E21" s="76"/>
      <c r="F21" s="15"/>
      <c r="G21" s="15"/>
      <c r="H21" t="s">
        <v>211</v>
      </c>
      <c r="I21" s="64"/>
      <c r="J21" s="64"/>
      <c r="K21" s="16"/>
      <c r="L21" s="79"/>
      <c r="M21" s="80">
        <v>9517.6845703125</v>
      </c>
      <c r="N21" s="80">
        <v>483.25860595703125</v>
      </c>
      <c r="O21" s="75"/>
      <c r="P21" s="81"/>
      <c r="Q21" s="81"/>
      <c r="R21" s="82"/>
      <c r="S21" s="82"/>
      <c r="T21" s="82"/>
      <c r="U21" s="82"/>
      <c r="V21" s="83"/>
      <c r="W21" s="83"/>
      <c r="X21" s="83"/>
      <c r="Y21" s="83"/>
      <c r="Z21" s="50"/>
      <c r="AA21" s="77">
        <v>21</v>
      </c>
      <c r="AB21" s="77" t="b">
        <f xml:space="preserve"> IF(AND(OR(NOT(ISNUMBER(Vertices[X])), Vertices[X] &gt;= Misc!$O$2), OR(NOT(ISNUMBER(Vertices[X])), Vertices[X] &lt;= Misc!$P$2),OR(NOT(ISNUMBER(Vertices[Y])), Vertices[Y] &gt;= Misc!$O$3), OR(NOT(ISNUMBER(Vertices[Y])), Vertices[Y] &lt;= Misc!$P$3),TRUE), TRUE, FALSE)</f>
        <v>1</v>
      </c>
      <c r="AC21" s="84"/>
    </row>
    <row r="22" spans="1:29" x14ac:dyDescent="0.3">
      <c r="A22" t="s">
        <v>186</v>
      </c>
      <c r="B22" s="15"/>
      <c r="C22" s="15"/>
      <c r="D22" s="78"/>
      <c r="E22" s="76"/>
      <c r="F22" s="15"/>
      <c r="G22" s="15"/>
      <c r="H22" t="s">
        <v>186</v>
      </c>
      <c r="I22" s="64"/>
      <c r="J22" s="64"/>
      <c r="K22" s="16"/>
      <c r="L22" s="79"/>
      <c r="M22" s="80">
        <v>8342.0009765625</v>
      </c>
      <c r="N22" s="80">
        <v>1836.1142578125</v>
      </c>
      <c r="O22" s="75"/>
      <c r="P22" s="81"/>
      <c r="Q22" s="81"/>
      <c r="R22" s="82"/>
      <c r="S22" s="82"/>
      <c r="T22" s="82"/>
      <c r="U22" s="82"/>
      <c r="V22" s="83"/>
      <c r="W22" s="83"/>
      <c r="X22" s="83"/>
      <c r="Y22" s="83"/>
      <c r="Z22" s="50"/>
      <c r="AA22" s="77">
        <v>22</v>
      </c>
      <c r="AB22" s="77" t="b">
        <f xml:space="preserve"> IF(AND(OR(NOT(ISNUMBER(Vertices[X])), Vertices[X] &gt;= Misc!$O$2), OR(NOT(ISNUMBER(Vertices[X])), Vertices[X] &lt;= Misc!$P$2),OR(NOT(ISNUMBER(Vertices[Y])), Vertices[Y] &gt;= Misc!$O$3), OR(NOT(ISNUMBER(Vertices[Y])), Vertices[Y] &lt;= Misc!$P$3),TRUE), TRUE, FALSE)</f>
        <v>1</v>
      </c>
      <c r="AC22" s="84"/>
    </row>
    <row r="23" spans="1:29" x14ac:dyDescent="0.3">
      <c r="A23" t="s">
        <v>204</v>
      </c>
      <c r="B23" s="15"/>
      <c r="C23" s="15"/>
      <c r="D23" s="78"/>
      <c r="E23" s="76"/>
      <c r="F23" s="15"/>
      <c r="G23" s="15"/>
      <c r="H23" t="s">
        <v>204</v>
      </c>
      <c r="I23" s="64"/>
      <c r="J23" s="64"/>
      <c r="K23" s="16"/>
      <c r="L23" s="79"/>
      <c r="M23" s="80">
        <v>495.2999267578125</v>
      </c>
      <c r="N23" s="80">
        <v>9746.2099609375</v>
      </c>
      <c r="O23" s="75"/>
      <c r="P23" s="81"/>
      <c r="Q23" s="81"/>
      <c r="R23" s="82"/>
      <c r="S23" s="82"/>
      <c r="T23" s="82"/>
      <c r="U23" s="82"/>
      <c r="V23" s="83"/>
      <c r="W23" s="83"/>
      <c r="X23" s="83"/>
      <c r="Y23" s="83"/>
      <c r="Z23" s="50"/>
      <c r="AA23" s="77">
        <v>23</v>
      </c>
      <c r="AB23" s="77" t="b">
        <f xml:space="preserve"> IF(AND(OR(NOT(ISNUMBER(Vertices[X])), Vertices[X] &gt;= Misc!$O$2), OR(NOT(ISNUMBER(Vertices[X])), Vertices[X] &lt;= Misc!$P$2),OR(NOT(ISNUMBER(Vertices[Y])), Vertices[Y] &gt;= Misc!$O$3), OR(NOT(ISNUMBER(Vertices[Y])), Vertices[Y] &lt;= Misc!$P$3),TRUE), TRUE, FALSE)</f>
        <v>1</v>
      </c>
      <c r="AC23" s="84"/>
    </row>
    <row r="24" spans="1:29" x14ac:dyDescent="0.3">
      <c r="A24" t="s">
        <v>195</v>
      </c>
      <c r="B24" s="15"/>
      <c r="C24" s="15"/>
      <c r="D24" s="78"/>
      <c r="E24" s="76"/>
      <c r="F24" s="15"/>
      <c r="G24" s="15"/>
      <c r="H24" t="s">
        <v>195</v>
      </c>
      <c r="I24" s="64"/>
      <c r="J24" s="64"/>
      <c r="K24" s="16"/>
      <c r="L24" s="79"/>
      <c r="M24" s="80">
        <v>288.951416015625</v>
      </c>
      <c r="N24" s="80">
        <v>9815.904296875</v>
      </c>
      <c r="O24" s="75"/>
      <c r="P24" s="81"/>
      <c r="Q24" s="81"/>
      <c r="R24" s="82"/>
      <c r="S24" s="82"/>
      <c r="T24" s="82"/>
      <c r="U24" s="82"/>
      <c r="V24" s="83"/>
      <c r="W24" s="83"/>
      <c r="X24" s="83"/>
      <c r="Y24" s="83"/>
      <c r="Z24" s="50"/>
      <c r="AA24" s="77">
        <v>24</v>
      </c>
      <c r="AB24" s="77" t="b">
        <f xml:space="preserve"> IF(AND(OR(NOT(ISNUMBER(Vertices[X])), Vertices[X] &gt;= Misc!$O$2), OR(NOT(ISNUMBER(Vertices[X])), Vertices[X] &lt;= Misc!$P$2),OR(NOT(ISNUMBER(Vertices[Y])), Vertices[Y] &gt;= Misc!$O$3), OR(NOT(ISNUMBER(Vertices[Y])), Vertices[Y] &lt;= Misc!$P$3),TRUE), TRUE, FALSE)</f>
        <v>1</v>
      </c>
      <c r="AC24" s="84"/>
    </row>
    <row r="25" spans="1:29" x14ac:dyDescent="0.3">
      <c r="A25" t="s">
        <v>187</v>
      </c>
      <c r="B25" s="15"/>
      <c r="C25" s="15"/>
      <c r="D25" s="78"/>
      <c r="E25" s="76"/>
      <c r="F25" s="15"/>
      <c r="G25" s="15"/>
      <c r="H25" t="s">
        <v>187</v>
      </c>
      <c r="I25" s="64"/>
      <c r="J25" s="64"/>
      <c r="K25" s="16"/>
      <c r="L25" s="79"/>
      <c r="M25" s="80">
        <v>7983.4140625</v>
      </c>
      <c r="N25" s="80">
        <v>2541.59912109375</v>
      </c>
      <c r="O25" s="75"/>
      <c r="P25" s="81"/>
      <c r="Q25" s="81"/>
      <c r="R25" s="82"/>
      <c r="S25" s="82"/>
      <c r="T25" s="82"/>
      <c r="U25" s="82"/>
      <c r="V25" s="83"/>
      <c r="W25" s="83"/>
      <c r="X25" s="83"/>
      <c r="Y25" s="83"/>
      <c r="Z25" s="50"/>
      <c r="AA25" s="77">
        <v>25</v>
      </c>
      <c r="AB25" s="77" t="b">
        <f xml:space="preserve"> IF(AND(OR(NOT(ISNUMBER(Vertices[X])), Vertices[X] &gt;= Misc!$O$2), OR(NOT(ISNUMBER(Vertices[X])), Vertices[X] &lt;= Misc!$P$2),OR(NOT(ISNUMBER(Vertices[Y])), Vertices[Y] &gt;= Misc!$O$3), OR(NOT(ISNUMBER(Vertices[Y])), Vertices[Y] &lt;= Misc!$P$3),TRUE), TRUE, FALSE)</f>
        <v>1</v>
      </c>
      <c r="AC25" s="84"/>
    </row>
    <row r="26" spans="1:29" x14ac:dyDescent="0.3">
      <c r="A26" t="s">
        <v>184</v>
      </c>
      <c r="B26" s="15"/>
      <c r="C26" s="15"/>
      <c r="D26" s="78"/>
      <c r="E26" s="76"/>
      <c r="F26" s="15"/>
      <c r="G26" s="15"/>
      <c r="H26" t="s">
        <v>184</v>
      </c>
      <c r="I26" s="64"/>
      <c r="J26" s="64"/>
      <c r="K26" s="16"/>
      <c r="L26" s="79"/>
      <c r="M26" s="80">
        <v>2136.408447265625</v>
      </c>
      <c r="N26" s="80">
        <v>9022.4111328125</v>
      </c>
      <c r="O26" s="75"/>
      <c r="P26" s="81"/>
      <c r="Q26" s="81"/>
      <c r="R26" s="82"/>
      <c r="S26" s="82"/>
      <c r="T26" s="82"/>
      <c r="U26" s="82"/>
      <c r="V26" s="83"/>
      <c r="W26" s="83"/>
      <c r="X26" s="83"/>
      <c r="Y26" s="83"/>
      <c r="Z26" s="50"/>
      <c r="AA26" s="77">
        <v>26</v>
      </c>
      <c r="AB26" s="77" t="b">
        <f xml:space="preserve"> IF(AND(OR(NOT(ISNUMBER(Vertices[X])), Vertices[X] &gt;= Misc!$O$2), OR(NOT(ISNUMBER(Vertices[X])), Vertices[X] &lt;= Misc!$P$2),OR(NOT(ISNUMBER(Vertices[Y])), Vertices[Y] &gt;= Misc!$O$3), OR(NOT(ISNUMBER(Vertices[Y])), Vertices[Y] &lt;= Misc!$P$3),TRUE), TRUE, FALSE)</f>
        <v>1</v>
      </c>
      <c r="AC26" s="84"/>
    </row>
    <row r="27" spans="1:29" x14ac:dyDescent="0.3">
      <c r="A27" t="s">
        <v>219</v>
      </c>
      <c r="B27" s="15"/>
      <c r="C27" s="15"/>
      <c r="D27" s="78"/>
      <c r="E27" s="76"/>
      <c r="F27" s="15"/>
      <c r="G27" s="15"/>
      <c r="H27" t="s">
        <v>219</v>
      </c>
      <c r="I27" s="64"/>
      <c r="J27" s="64"/>
      <c r="K27" s="16"/>
      <c r="L27" s="79"/>
      <c r="M27" s="80">
        <v>1529.2576904296875</v>
      </c>
      <c r="N27" s="80">
        <v>9488.521484375</v>
      </c>
      <c r="O27" s="75"/>
      <c r="P27" s="81"/>
      <c r="Q27" s="81"/>
      <c r="R27" s="82"/>
      <c r="S27" s="82"/>
      <c r="T27" s="82"/>
      <c r="U27" s="82"/>
      <c r="V27" s="83"/>
      <c r="W27" s="83"/>
      <c r="X27" s="83"/>
      <c r="Y27" s="83"/>
      <c r="Z27" s="50"/>
      <c r="AA27" s="77">
        <v>27</v>
      </c>
      <c r="AB27" s="77" t="b">
        <f xml:space="preserve"> IF(AND(OR(NOT(ISNUMBER(Vertices[X])), Vertices[X] &gt;= Misc!$O$2), OR(NOT(ISNUMBER(Vertices[X])), Vertices[X] &lt;= Misc!$P$2),OR(NOT(ISNUMBER(Vertices[Y])), Vertices[Y] &gt;= Misc!$O$3), OR(NOT(ISNUMBER(Vertices[Y])), Vertices[Y] &lt;= Misc!$P$3),TRUE), TRUE, FALSE)</f>
        <v>1</v>
      </c>
      <c r="AC27" s="84"/>
    </row>
    <row r="28" spans="1:29" x14ac:dyDescent="0.3">
      <c r="A28" t="s">
        <v>200</v>
      </c>
      <c r="B28" s="15"/>
      <c r="C28" s="15"/>
      <c r="D28" s="78"/>
      <c r="E28" s="76"/>
      <c r="F28" s="15"/>
      <c r="G28" s="15"/>
      <c r="H28" t="s">
        <v>200</v>
      </c>
      <c r="I28" s="64"/>
      <c r="J28" s="64"/>
      <c r="K28" s="16"/>
      <c r="L28" s="79"/>
      <c r="M28" s="80">
        <v>3921.02587890625</v>
      </c>
      <c r="N28" s="80">
        <v>7292.185546875</v>
      </c>
      <c r="O28" s="75"/>
      <c r="P28" s="81"/>
      <c r="Q28" s="81"/>
      <c r="R28" s="82"/>
      <c r="S28" s="82"/>
      <c r="T28" s="82"/>
      <c r="U28" s="82"/>
      <c r="V28" s="83"/>
      <c r="W28" s="83"/>
      <c r="X28" s="83"/>
      <c r="Y28" s="83"/>
      <c r="Z28" s="50"/>
      <c r="AA28" s="77">
        <v>28</v>
      </c>
      <c r="AB28" s="77" t="b">
        <f xml:space="preserve"> IF(AND(OR(NOT(ISNUMBER(Vertices[X])), Vertices[X] &gt;= Misc!$O$2), OR(NOT(ISNUMBER(Vertices[X])), Vertices[X] &lt;= Misc!$P$2),OR(NOT(ISNUMBER(Vertices[Y])), Vertices[Y] &gt;= Misc!$O$3), OR(NOT(ISNUMBER(Vertices[Y])), Vertices[Y] &lt;= Misc!$P$3),TRUE), TRUE, FALSE)</f>
        <v>1</v>
      </c>
      <c r="AC28" s="84"/>
    </row>
    <row r="29" spans="1:29" x14ac:dyDescent="0.3">
      <c r="A29" t="s">
        <v>179</v>
      </c>
      <c r="B29" s="15"/>
      <c r="C29" s="15"/>
      <c r="D29" s="78"/>
      <c r="E29" s="76"/>
      <c r="F29" s="15"/>
      <c r="G29" s="15"/>
      <c r="H29" t="s">
        <v>179</v>
      </c>
      <c r="I29" s="64"/>
      <c r="J29" s="64"/>
      <c r="K29" s="16"/>
      <c r="L29" s="79"/>
      <c r="M29" s="80">
        <v>5158.125</v>
      </c>
      <c r="N29" s="80">
        <v>7726.9296875</v>
      </c>
      <c r="O29" s="75"/>
      <c r="P29" s="81"/>
      <c r="Q29" s="81"/>
      <c r="R29" s="82"/>
      <c r="S29" s="82"/>
      <c r="T29" s="82"/>
      <c r="U29" s="82"/>
      <c r="V29" s="83"/>
      <c r="W29" s="83"/>
      <c r="X29" s="83"/>
      <c r="Y29" s="83"/>
      <c r="Z29" s="50"/>
      <c r="AA29" s="77">
        <v>29</v>
      </c>
      <c r="AB29" s="77" t="b">
        <f xml:space="preserve"> IF(AND(OR(NOT(ISNUMBER(Vertices[X])), Vertices[X] &gt;= Misc!$O$2), OR(NOT(ISNUMBER(Vertices[X])), Vertices[X] &lt;= Misc!$P$2),OR(NOT(ISNUMBER(Vertices[Y])), Vertices[Y] &gt;= Misc!$O$3), OR(NOT(ISNUMBER(Vertices[Y])), Vertices[Y] &lt;= Misc!$P$3),TRUE), TRUE, FALSE)</f>
        <v>1</v>
      </c>
      <c r="AC29" s="84"/>
    </row>
    <row r="30" spans="1:29" x14ac:dyDescent="0.3">
      <c r="A30" t="s">
        <v>223</v>
      </c>
      <c r="B30" s="15"/>
      <c r="C30" s="15"/>
      <c r="D30" s="78"/>
      <c r="E30" s="76"/>
      <c r="F30" s="15"/>
      <c r="G30" s="15"/>
      <c r="H30" t="s">
        <v>223</v>
      </c>
      <c r="I30" s="64"/>
      <c r="J30" s="64"/>
      <c r="K30" s="16"/>
      <c r="L30" s="79"/>
      <c r="M30" s="80">
        <v>3304.229736328125</v>
      </c>
      <c r="N30" s="80">
        <v>7586.87451171875</v>
      </c>
      <c r="O30" s="75"/>
      <c r="P30" s="81"/>
      <c r="Q30" s="81"/>
      <c r="R30" s="82"/>
      <c r="S30" s="82"/>
      <c r="T30" s="82"/>
      <c r="U30" s="82"/>
      <c r="V30" s="83"/>
      <c r="W30" s="83"/>
      <c r="X30" s="83"/>
      <c r="Y30" s="83"/>
      <c r="Z30" s="50"/>
      <c r="AA30" s="77">
        <v>30</v>
      </c>
      <c r="AB30" s="77" t="b">
        <f xml:space="preserve"> IF(AND(OR(NOT(ISNUMBER(Vertices[X])), Vertices[X] &gt;= Misc!$O$2), OR(NOT(ISNUMBER(Vertices[X])), Vertices[X] &lt;= Misc!$P$2),OR(NOT(ISNUMBER(Vertices[Y])), Vertices[Y] &gt;= Misc!$O$3), OR(NOT(ISNUMBER(Vertices[Y])), Vertices[Y] &lt;= Misc!$P$3),TRUE), TRUE, FALSE)</f>
        <v>1</v>
      </c>
      <c r="AC30" s="84"/>
    </row>
    <row r="31" spans="1:29" x14ac:dyDescent="0.3">
      <c r="A31" t="s">
        <v>190</v>
      </c>
      <c r="B31" s="15"/>
      <c r="C31" s="15"/>
      <c r="D31" s="78"/>
      <c r="E31" s="76"/>
      <c r="F31" s="15"/>
      <c r="G31" s="15"/>
      <c r="H31" t="s">
        <v>190</v>
      </c>
      <c r="I31" s="64"/>
      <c r="J31" s="64"/>
      <c r="K31" s="16"/>
      <c r="L31" s="79"/>
      <c r="M31" s="80">
        <v>7351.53955078125</v>
      </c>
      <c r="N31" s="80">
        <v>4343.49951171875</v>
      </c>
      <c r="O31" s="75"/>
      <c r="P31" s="81"/>
      <c r="Q31" s="81"/>
      <c r="R31" s="82"/>
      <c r="S31" s="82"/>
      <c r="T31" s="82"/>
      <c r="U31" s="82"/>
      <c r="V31" s="83"/>
      <c r="W31" s="83"/>
      <c r="X31" s="83"/>
      <c r="Y31" s="83"/>
      <c r="Z31" s="50"/>
      <c r="AA31" s="77">
        <v>31</v>
      </c>
      <c r="AB31" s="77" t="b">
        <f xml:space="preserve"> IF(AND(OR(NOT(ISNUMBER(Vertices[X])), Vertices[X] &gt;= Misc!$O$2), OR(NOT(ISNUMBER(Vertices[X])), Vertices[X] &lt;= Misc!$P$2),OR(NOT(ISNUMBER(Vertices[Y])), Vertices[Y] &gt;= Misc!$O$3), OR(NOT(ISNUMBER(Vertices[Y])), Vertices[Y] &lt;= Misc!$P$3),TRUE), TRUE, FALSE)</f>
        <v>1</v>
      </c>
      <c r="AC31" s="84"/>
    </row>
    <row r="32" spans="1:29" x14ac:dyDescent="0.3">
      <c r="A32" s="14" t="s">
        <v>176</v>
      </c>
      <c r="B32" s="15"/>
      <c r="C32" s="15"/>
      <c r="D32" s="78"/>
      <c r="E32" s="76"/>
      <c r="F32" s="15"/>
      <c r="G32" s="15"/>
      <c r="H32" s="14" t="s">
        <v>176</v>
      </c>
      <c r="I32" s="64"/>
      <c r="J32" s="64"/>
      <c r="K32" s="16"/>
      <c r="L32" s="79"/>
      <c r="M32" s="80">
        <v>5574.318359375</v>
      </c>
      <c r="N32" s="80">
        <v>7675.9013671875</v>
      </c>
      <c r="O32" s="75"/>
      <c r="P32" s="81"/>
      <c r="Q32" s="81"/>
      <c r="R32" s="82"/>
      <c r="S32" s="82"/>
      <c r="T32" s="82"/>
      <c r="U32" s="82"/>
      <c r="V32" s="83"/>
      <c r="W32" s="83"/>
      <c r="X32" s="83"/>
      <c r="Y32" s="83"/>
      <c r="Z32" s="50"/>
      <c r="AA32" s="77">
        <v>32</v>
      </c>
      <c r="AB32" s="77" t="b">
        <f xml:space="preserve"> IF(AND(OR(NOT(ISNUMBER(Vertices[X])), Vertices[X] &gt;= Misc!$O$2), OR(NOT(ISNUMBER(Vertices[X])), Vertices[X] &lt;= Misc!$P$2),OR(NOT(ISNUMBER(Vertices[Y])), Vertices[Y] &gt;= Misc!$O$3), OR(NOT(ISNUMBER(Vertices[Y])), Vertices[Y] &lt;= Misc!$P$3),TRUE), TRUE, FALSE)</f>
        <v>1</v>
      </c>
      <c r="AC32" s="84"/>
    </row>
    <row r="33" spans="1:29" x14ac:dyDescent="0.3">
      <c r="A33" s="14" t="s">
        <v>177</v>
      </c>
      <c r="B33" s="15"/>
      <c r="C33" s="15"/>
      <c r="D33" s="78"/>
      <c r="E33" s="76"/>
      <c r="F33" s="15"/>
      <c r="G33" s="15"/>
      <c r="H33" s="14" t="s">
        <v>177</v>
      </c>
      <c r="I33" s="64"/>
      <c r="J33" s="64"/>
      <c r="K33" s="16"/>
      <c r="L33" s="79"/>
      <c r="M33" s="80">
        <v>6179.76416015625</v>
      </c>
      <c r="N33" s="80">
        <v>7169.54296875</v>
      </c>
      <c r="O33" s="75"/>
      <c r="P33" s="81"/>
      <c r="Q33" s="81"/>
      <c r="R33" s="82"/>
      <c r="S33" s="82"/>
      <c r="T33" s="82"/>
      <c r="U33" s="82"/>
      <c r="V33" s="83"/>
      <c r="W33" s="83"/>
      <c r="X33" s="83"/>
      <c r="Y33" s="83"/>
      <c r="Z33" s="50"/>
      <c r="AA33" s="77">
        <v>33</v>
      </c>
      <c r="AB33" s="77" t="b">
        <f xml:space="preserve"> IF(AND(OR(NOT(ISNUMBER(Vertices[X])), Vertices[X] &gt;= Misc!$O$2), OR(NOT(ISNUMBER(Vertices[X])), Vertices[X] &lt;= Misc!$P$2),OR(NOT(ISNUMBER(Vertices[Y])), Vertices[Y] &gt;= Misc!$O$3), OR(NOT(ISNUMBER(Vertices[Y])), Vertices[Y] &lt;= Misc!$P$3),TRUE), TRUE, FALSE)</f>
        <v>1</v>
      </c>
      <c r="AC33" s="84"/>
    </row>
    <row r="34" spans="1:29" x14ac:dyDescent="0.3">
      <c r="A34" s="14" t="s">
        <v>178</v>
      </c>
      <c r="B34" s="15"/>
      <c r="C34" s="15"/>
      <c r="D34" s="78"/>
      <c r="E34" s="76"/>
      <c r="F34" s="15"/>
      <c r="G34" s="15"/>
      <c r="H34" s="14" t="s">
        <v>178</v>
      </c>
      <c r="I34" s="64"/>
      <c r="J34" s="64"/>
      <c r="K34" s="16"/>
      <c r="L34" s="79"/>
      <c r="M34" s="80">
        <v>5366.369140625</v>
      </c>
      <c r="N34" s="80">
        <v>7726.52294921875</v>
      </c>
      <c r="O34" s="75"/>
      <c r="P34" s="81"/>
      <c r="Q34" s="81"/>
      <c r="R34" s="82"/>
      <c r="S34" s="82"/>
      <c r="T34" s="82"/>
      <c r="U34" s="82"/>
      <c r="V34" s="83"/>
      <c r="W34" s="83"/>
      <c r="X34" s="83"/>
      <c r="Y34" s="83"/>
      <c r="Z34" s="50"/>
      <c r="AA34" s="77">
        <v>34</v>
      </c>
      <c r="AB34" s="77" t="b">
        <f xml:space="preserve"> IF(AND(OR(NOT(ISNUMBER(Vertices[X])), Vertices[X] &gt;= Misc!$O$2), OR(NOT(ISNUMBER(Vertices[X])), Vertices[X] &lt;= Misc!$P$2),OR(NOT(ISNUMBER(Vertices[Y])), Vertices[Y] &gt;= Misc!$O$3), OR(NOT(ISNUMBER(Vertices[Y])), Vertices[Y] &lt;= Misc!$P$3),TRUE), TRUE, FALSE)</f>
        <v>1</v>
      </c>
      <c r="AC34" s="84"/>
    </row>
    <row r="35" spans="1:29" x14ac:dyDescent="0.3">
      <c r="A35" s="14" t="s">
        <v>181</v>
      </c>
      <c r="B35" s="15"/>
      <c r="C35" s="15"/>
      <c r="D35" s="78"/>
      <c r="E35" s="76"/>
      <c r="F35" s="15"/>
      <c r="G35" s="15"/>
      <c r="H35" s="14" t="s">
        <v>181</v>
      </c>
      <c r="I35" s="64"/>
      <c r="J35" s="64"/>
      <c r="K35" s="16"/>
      <c r="L35" s="79"/>
      <c r="M35" s="80">
        <v>2526.515380859375</v>
      </c>
      <c r="N35" s="80">
        <v>8548.43359375</v>
      </c>
      <c r="O35" s="75"/>
      <c r="P35" s="81"/>
      <c r="Q35" s="81"/>
      <c r="R35" s="82"/>
      <c r="S35" s="82"/>
      <c r="T35" s="82"/>
      <c r="U35" s="82"/>
      <c r="V35" s="83"/>
      <c r="W35" s="83"/>
      <c r="X35" s="83"/>
      <c r="Y35" s="83"/>
      <c r="Z35" s="50"/>
      <c r="AA35" s="77">
        <v>35</v>
      </c>
      <c r="AB35" s="77" t="b">
        <f xml:space="preserve"> IF(AND(OR(NOT(ISNUMBER(Vertices[X])), Vertices[X] &gt;= Misc!$O$2), OR(NOT(ISNUMBER(Vertices[X])), Vertices[X] &lt;= Misc!$P$2),OR(NOT(ISNUMBER(Vertices[Y])), Vertices[Y] &gt;= Misc!$O$3), OR(NOT(ISNUMBER(Vertices[Y])), Vertices[Y] &lt;= Misc!$P$3),TRUE), TRUE, FALSE)</f>
        <v>1</v>
      </c>
      <c r="AC35" s="84"/>
    </row>
    <row r="36" spans="1:29" x14ac:dyDescent="0.3">
      <c r="A36" s="14" t="s">
        <v>182</v>
      </c>
      <c r="B36" s="15"/>
      <c r="C36" s="15"/>
      <c r="D36" s="78"/>
      <c r="E36" s="76"/>
      <c r="F36" s="15"/>
      <c r="G36" s="15"/>
      <c r="H36" s="14" t="s">
        <v>182</v>
      </c>
      <c r="I36" s="64"/>
      <c r="J36" s="64"/>
      <c r="K36" s="16"/>
      <c r="L36" s="79"/>
      <c r="M36" s="80">
        <v>2905.908203125</v>
      </c>
      <c r="N36" s="80">
        <v>7982.43115234375</v>
      </c>
      <c r="O36" s="75"/>
      <c r="P36" s="81"/>
      <c r="Q36" s="81"/>
      <c r="R36" s="82"/>
      <c r="S36" s="82"/>
      <c r="T36" s="82"/>
      <c r="U36" s="82"/>
      <c r="V36" s="83"/>
      <c r="W36" s="83"/>
      <c r="X36" s="83"/>
      <c r="Y36" s="83"/>
      <c r="Z36" s="50"/>
      <c r="AA36" s="77">
        <v>36</v>
      </c>
      <c r="AB36" s="77" t="b">
        <f xml:space="preserve"> IF(AND(OR(NOT(ISNUMBER(Vertices[X])), Vertices[X] &gt;= Misc!$O$2), OR(NOT(ISNUMBER(Vertices[X])), Vertices[X] &lt;= Misc!$P$2),OR(NOT(ISNUMBER(Vertices[Y])), Vertices[Y] &gt;= Misc!$O$3), OR(NOT(ISNUMBER(Vertices[Y])), Vertices[Y] &lt;= Misc!$P$3),TRUE), TRUE, FALSE)</f>
        <v>1</v>
      </c>
      <c r="AC36" s="84"/>
    </row>
    <row r="37" spans="1:29" x14ac:dyDescent="0.3">
      <c r="A37" s="14" t="s">
        <v>183</v>
      </c>
      <c r="B37" s="15"/>
      <c r="C37" s="15"/>
      <c r="D37" s="78"/>
      <c r="E37" s="76"/>
      <c r="F37" s="15"/>
      <c r="G37" s="15"/>
      <c r="H37" s="14" t="s">
        <v>183</v>
      </c>
      <c r="I37" s="64"/>
      <c r="J37" s="64"/>
      <c r="K37" s="16"/>
      <c r="L37" s="79"/>
      <c r="M37" s="80">
        <v>2333.224609375</v>
      </c>
      <c r="N37" s="80">
        <v>8801.271484375</v>
      </c>
      <c r="O37" s="75"/>
      <c r="P37" s="81"/>
      <c r="Q37" s="81"/>
      <c r="R37" s="82"/>
      <c r="S37" s="82"/>
      <c r="T37" s="82"/>
      <c r="U37" s="82"/>
      <c r="V37" s="83"/>
      <c r="W37" s="83"/>
      <c r="X37" s="83"/>
      <c r="Y37" s="83"/>
      <c r="Z37" s="50"/>
      <c r="AA37" s="77">
        <v>37</v>
      </c>
      <c r="AB37" s="77" t="b">
        <f xml:space="preserve"> IF(AND(OR(NOT(ISNUMBER(Vertices[X])), Vertices[X] &gt;= Misc!$O$2), OR(NOT(ISNUMBER(Vertices[X])), Vertices[X] &lt;= Misc!$P$2),OR(NOT(ISNUMBER(Vertices[Y])), Vertices[Y] &gt;= Misc!$O$3), OR(NOT(ISNUMBER(Vertices[Y])), Vertices[Y] &lt;= Misc!$P$3),TRUE), TRUE, FALSE)</f>
        <v>1</v>
      </c>
      <c r="AC37" s="84"/>
    </row>
    <row r="38" spans="1:29" x14ac:dyDescent="0.3">
      <c r="A38" s="14" t="s">
        <v>188</v>
      </c>
      <c r="B38" s="15"/>
      <c r="C38" s="15"/>
      <c r="D38" s="78"/>
      <c r="E38" s="76"/>
      <c r="F38" s="15"/>
      <c r="G38" s="15"/>
      <c r="H38" s="14" t="s">
        <v>188</v>
      </c>
      <c r="I38" s="64"/>
      <c r="J38" s="64"/>
      <c r="K38" s="16"/>
      <c r="L38" s="79"/>
      <c r="M38" s="80">
        <v>7496.68359375</v>
      </c>
      <c r="N38" s="80">
        <v>3845.68359375</v>
      </c>
      <c r="O38" s="75"/>
      <c r="P38" s="81"/>
      <c r="Q38" s="81"/>
      <c r="R38" s="82"/>
      <c r="S38" s="82"/>
      <c r="T38" s="82"/>
      <c r="U38" s="82"/>
      <c r="V38" s="83"/>
      <c r="W38" s="83"/>
      <c r="X38" s="83"/>
      <c r="Y38" s="83"/>
      <c r="Z38" s="50"/>
      <c r="AA38" s="77">
        <v>38</v>
      </c>
      <c r="AB38" s="77" t="b">
        <f xml:space="preserve"> IF(AND(OR(NOT(ISNUMBER(Vertices[X])), Vertices[X] &gt;= Misc!$O$2), OR(NOT(ISNUMBER(Vertices[X])), Vertices[X] &lt;= Misc!$P$2),OR(NOT(ISNUMBER(Vertices[Y])), Vertices[Y] &gt;= Misc!$O$3), OR(NOT(ISNUMBER(Vertices[Y])), Vertices[Y] &lt;= Misc!$P$3),TRUE), TRUE, FALSE)</f>
        <v>1</v>
      </c>
      <c r="AC38" s="84"/>
    </row>
    <row r="39" spans="1:29" x14ac:dyDescent="0.3">
      <c r="A39" s="14" t="s">
        <v>191</v>
      </c>
      <c r="B39" s="15"/>
      <c r="C39" s="15"/>
      <c r="D39" s="78"/>
      <c r="E39" s="76"/>
      <c r="F39" s="15"/>
      <c r="G39" s="15"/>
      <c r="H39" s="14" t="s">
        <v>191</v>
      </c>
      <c r="I39" s="64"/>
      <c r="J39" s="64"/>
      <c r="K39" s="16"/>
      <c r="L39" s="79"/>
      <c r="M39" s="80">
        <v>7815.35693359375</v>
      </c>
      <c r="N39" s="80">
        <v>2952.377685546875</v>
      </c>
      <c r="O39" s="75"/>
      <c r="P39" s="81"/>
      <c r="Q39" s="81"/>
      <c r="R39" s="82"/>
      <c r="S39" s="82"/>
      <c r="T39" s="82"/>
      <c r="U39" s="82"/>
      <c r="V39" s="83"/>
      <c r="W39" s="83"/>
      <c r="X39" s="83"/>
      <c r="Y39" s="83"/>
      <c r="Z39" s="50"/>
      <c r="AA39" s="77">
        <v>39</v>
      </c>
      <c r="AB39" s="77" t="b">
        <f xml:space="preserve"> IF(AND(OR(NOT(ISNUMBER(Vertices[X])), Vertices[X] &gt;= Misc!$O$2), OR(NOT(ISNUMBER(Vertices[X])), Vertices[X] &lt;= Misc!$P$2),OR(NOT(ISNUMBER(Vertices[Y])), Vertices[Y] &gt;= Misc!$O$3), OR(NOT(ISNUMBER(Vertices[Y])), Vertices[Y] &lt;= Misc!$P$3),TRUE), TRUE, FALSE)</f>
        <v>1</v>
      </c>
      <c r="AC39" s="84"/>
    </row>
    <row r="40" spans="1:29" x14ac:dyDescent="0.3">
      <c r="A40" s="14" t="s">
        <v>193</v>
      </c>
      <c r="B40" s="15"/>
      <c r="C40" s="15"/>
      <c r="D40" s="78"/>
      <c r="E40" s="76"/>
      <c r="F40" s="15"/>
      <c r="G40" s="15"/>
      <c r="H40" s="14" t="s">
        <v>193</v>
      </c>
      <c r="I40" s="64"/>
      <c r="J40" s="64"/>
      <c r="K40" s="16"/>
      <c r="L40" s="79"/>
      <c r="M40" s="80">
        <v>6554.52001953125</v>
      </c>
      <c r="N40" s="80">
        <v>6560.60791015625</v>
      </c>
      <c r="O40" s="75"/>
      <c r="P40" s="81"/>
      <c r="Q40" s="81"/>
      <c r="R40" s="82"/>
      <c r="S40" s="82"/>
      <c r="T40" s="82"/>
      <c r="U40" s="82"/>
      <c r="V40" s="83"/>
      <c r="W40" s="83"/>
      <c r="X40" s="83"/>
      <c r="Y40" s="83"/>
      <c r="Z40" s="50"/>
      <c r="AA40" s="77">
        <v>40</v>
      </c>
      <c r="AB40" s="77" t="b">
        <f xml:space="preserve"> IF(AND(OR(NOT(ISNUMBER(Vertices[X])), Vertices[X] &gt;= Misc!$O$2), OR(NOT(ISNUMBER(Vertices[X])), Vertices[X] &lt;= Misc!$P$2),OR(NOT(ISNUMBER(Vertices[Y])), Vertices[Y] &gt;= Misc!$O$3), OR(NOT(ISNUMBER(Vertices[Y])), Vertices[Y] &lt;= Misc!$P$3),TRUE), TRUE, FALSE)</f>
        <v>1</v>
      </c>
      <c r="AC40" s="84"/>
    </row>
    <row r="41" spans="1:29" x14ac:dyDescent="0.3">
      <c r="A41" s="14" t="s">
        <v>197</v>
      </c>
      <c r="B41" s="15"/>
      <c r="C41" s="15"/>
      <c r="D41" s="78"/>
      <c r="E41" s="76"/>
      <c r="F41" s="15"/>
      <c r="G41" s="15"/>
      <c r="H41" s="14" t="s">
        <v>197</v>
      </c>
      <c r="I41" s="64"/>
      <c r="J41" s="64"/>
      <c r="K41" s="16"/>
      <c r="L41" s="79"/>
      <c r="M41" s="80">
        <v>4336.6650390625</v>
      </c>
      <c r="N41" s="80">
        <v>7325.2275390625</v>
      </c>
      <c r="O41" s="75"/>
      <c r="P41" s="81"/>
      <c r="Q41" s="81"/>
      <c r="R41" s="82"/>
      <c r="S41" s="82"/>
      <c r="T41" s="82"/>
      <c r="U41" s="82"/>
      <c r="V41" s="83"/>
      <c r="W41" s="83"/>
      <c r="X41" s="83"/>
      <c r="Y41" s="83"/>
      <c r="Z41" s="50"/>
      <c r="AA41" s="77">
        <v>41</v>
      </c>
      <c r="AB41" s="77" t="b">
        <f xml:space="preserve"> IF(AND(OR(NOT(ISNUMBER(Vertices[X])), Vertices[X] &gt;= Misc!$O$2), OR(NOT(ISNUMBER(Vertices[X])), Vertices[X] &lt;= Misc!$P$2),OR(NOT(ISNUMBER(Vertices[Y])), Vertices[Y] &gt;= Misc!$O$3), OR(NOT(ISNUMBER(Vertices[Y])), Vertices[Y] &lt;= Misc!$P$3),TRUE), TRUE, FALSE)</f>
        <v>1</v>
      </c>
      <c r="AC41" s="84"/>
    </row>
    <row r="42" spans="1:29" x14ac:dyDescent="0.3">
      <c r="A42" s="14" t="s">
        <v>198</v>
      </c>
      <c r="B42" s="15"/>
      <c r="C42" s="15"/>
      <c r="D42" s="78"/>
      <c r="E42" s="76"/>
      <c r="F42" s="15"/>
      <c r="G42" s="15"/>
      <c r="H42" s="14" t="s">
        <v>198</v>
      </c>
      <c r="I42" s="64"/>
      <c r="J42" s="64"/>
      <c r="K42" s="16"/>
      <c r="L42" s="79"/>
      <c r="M42" s="80">
        <v>4745.48193359375</v>
      </c>
      <c r="N42" s="80">
        <v>7569.46337890625</v>
      </c>
      <c r="O42" s="75"/>
      <c r="P42" s="81"/>
      <c r="Q42" s="81"/>
      <c r="R42" s="82"/>
      <c r="S42" s="82"/>
      <c r="T42" s="82"/>
      <c r="U42" s="82"/>
      <c r="V42" s="83"/>
      <c r="W42" s="83"/>
      <c r="X42" s="83"/>
      <c r="Y42" s="83"/>
      <c r="Z42" s="50"/>
      <c r="AA42" s="77">
        <v>42</v>
      </c>
      <c r="AB42" s="77" t="b">
        <f xml:space="preserve"> IF(AND(OR(NOT(ISNUMBER(Vertices[X])), Vertices[X] &gt;= Misc!$O$2), OR(NOT(ISNUMBER(Vertices[X])), Vertices[X] &lt;= Misc!$P$2),OR(NOT(ISNUMBER(Vertices[Y])), Vertices[Y] &gt;= Misc!$O$3), OR(NOT(ISNUMBER(Vertices[Y])), Vertices[Y] &lt;= Misc!$P$3),TRUE), TRUE, FALSE)</f>
        <v>1</v>
      </c>
      <c r="AC42" s="84"/>
    </row>
    <row r="43" spans="1:29" x14ac:dyDescent="0.3">
      <c r="A43" s="14" t="s">
        <v>199</v>
      </c>
      <c r="B43" s="15"/>
      <c r="C43" s="15"/>
      <c r="D43" s="78"/>
      <c r="E43" s="76"/>
      <c r="F43" s="15"/>
      <c r="G43" s="15"/>
      <c r="H43" s="14" t="s">
        <v>199</v>
      </c>
      <c r="I43" s="64"/>
      <c r="J43" s="64"/>
      <c r="K43" s="16"/>
      <c r="L43" s="79"/>
      <c r="M43" s="80">
        <v>4129.08251953125</v>
      </c>
      <c r="N43" s="80">
        <v>7291.66552734375</v>
      </c>
      <c r="O43" s="75"/>
      <c r="P43" s="81"/>
      <c r="Q43" s="81"/>
      <c r="R43" s="82"/>
      <c r="S43" s="82"/>
      <c r="T43" s="82"/>
      <c r="U43" s="82"/>
      <c r="V43" s="83"/>
      <c r="W43" s="83"/>
      <c r="X43" s="83"/>
      <c r="Y43" s="83"/>
      <c r="Z43" s="50"/>
      <c r="AA43" s="77">
        <v>43</v>
      </c>
      <c r="AB43" s="77" t="b">
        <f xml:space="preserve"> IF(AND(OR(NOT(ISNUMBER(Vertices[X])), Vertices[X] &gt;= Misc!$O$2), OR(NOT(ISNUMBER(Vertices[X])), Vertices[X] &lt;= Misc!$P$2),OR(NOT(ISNUMBER(Vertices[Y])), Vertices[Y] &gt;= Misc!$O$3), OR(NOT(ISNUMBER(Vertices[Y])), Vertices[Y] &lt;= Misc!$P$3),TRUE), TRUE, FALSE)</f>
        <v>1</v>
      </c>
      <c r="AC43" s="84"/>
    </row>
    <row r="44" spans="1:29" x14ac:dyDescent="0.3">
      <c r="A44" s="14" t="s">
        <v>202</v>
      </c>
      <c r="B44" s="15"/>
      <c r="C44" s="15"/>
      <c r="D44" s="78"/>
      <c r="E44" s="76"/>
      <c r="F44" s="15"/>
      <c r="G44" s="15"/>
      <c r="H44" s="14" t="s">
        <v>202</v>
      </c>
      <c r="I44" s="64"/>
      <c r="J44" s="64"/>
      <c r="K44" s="16"/>
      <c r="L44" s="79"/>
      <c r="M44" s="80">
        <v>702.2628173828125</v>
      </c>
      <c r="N44" s="80">
        <v>9704.017578125</v>
      </c>
      <c r="O44" s="75"/>
      <c r="P44" s="81"/>
      <c r="Q44" s="81"/>
      <c r="R44" s="82"/>
      <c r="S44" s="82"/>
      <c r="T44" s="82"/>
      <c r="U44" s="82"/>
      <c r="V44" s="83"/>
      <c r="W44" s="83"/>
      <c r="X44" s="83"/>
      <c r="Y44" s="83"/>
      <c r="Z44" s="50"/>
      <c r="AA44" s="77">
        <v>44</v>
      </c>
      <c r="AB44" s="77" t="b">
        <f xml:space="preserve"> IF(AND(OR(NOT(ISNUMBER(Vertices[X])), Vertices[X] &gt;= Misc!$O$2), OR(NOT(ISNUMBER(Vertices[X])), Vertices[X] &lt;= Misc!$P$2),OR(NOT(ISNUMBER(Vertices[Y])), Vertices[Y] &gt;= Misc!$O$3), OR(NOT(ISNUMBER(Vertices[Y])), Vertices[Y] &lt;= Misc!$P$3),TRUE), TRUE, FALSE)</f>
        <v>1</v>
      </c>
      <c r="AC44" s="84"/>
    </row>
    <row r="45" spans="1:29" x14ac:dyDescent="0.3">
      <c r="A45" s="14" t="s">
        <v>203</v>
      </c>
      <c r="B45" s="15"/>
      <c r="C45" s="15"/>
      <c r="D45" s="78"/>
      <c r="E45" s="76"/>
      <c r="F45" s="15"/>
      <c r="G45" s="15"/>
      <c r="H45" s="14" t="s">
        <v>203</v>
      </c>
      <c r="I45" s="64"/>
      <c r="J45" s="64"/>
      <c r="K45" s="16"/>
      <c r="L45" s="79"/>
      <c r="M45" s="80">
        <v>1116.432861328125</v>
      </c>
      <c r="N45" s="80">
        <v>9633.4814453125</v>
      </c>
      <c r="O45" s="75"/>
      <c r="P45" s="81"/>
      <c r="Q45" s="81"/>
      <c r="R45" s="82"/>
      <c r="S45" s="82"/>
      <c r="T45" s="82"/>
      <c r="U45" s="82"/>
      <c r="V45" s="83"/>
      <c r="W45" s="83"/>
      <c r="X45" s="83"/>
      <c r="Y45" s="83"/>
      <c r="Z45" s="50"/>
      <c r="AA45" s="77">
        <v>45</v>
      </c>
      <c r="AB45" s="77" t="b">
        <f xml:space="preserve"> IF(AND(OR(NOT(ISNUMBER(Vertices[X])), Vertices[X] &gt;= Misc!$O$2), OR(NOT(ISNUMBER(Vertices[X])), Vertices[X] &lt;= Misc!$P$2),OR(NOT(ISNUMBER(Vertices[Y])), Vertices[Y] &gt;= Misc!$O$3), OR(NOT(ISNUMBER(Vertices[Y])), Vertices[Y] &lt;= Misc!$P$3),TRUE), TRUE, FALSE)</f>
        <v>1</v>
      </c>
      <c r="AC45" s="84"/>
    </row>
    <row r="46" spans="1:29" x14ac:dyDescent="0.3">
      <c r="A46" s="14" t="s">
        <v>206</v>
      </c>
      <c r="B46" s="15"/>
      <c r="C46" s="15"/>
      <c r="D46" s="78"/>
      <c r="E46" s="76"/>
      <c r="F46" s="15"/>
      <c r="G46" s="15"/>
      <c r="H46" s="14" t="s">
        <v>206</v>
      </c>
      <c r="I46" s="64"/>
      <c r="J46" s="64"/>
      <c r="K46" s="16"/>
      <c r="L46" s="79"/>
      <c r="M46" s="80">
        <v>6897.326171875</v>
      </c>
      <c r="N46" s="80">
        <v>5770.03173828125</v>
      </c>
      <c r="O46" s="75"/>
      <c r="P46" s="81"/>
      <c r="Q46" s="81"/>
      <c r="R46" s="82"/>
      <c r="S46" s="82"/>
      <c r="T46" s="82"/>
      <c r="U46" s="82"/>
      <c r="V46" s="83"/>
      <c r="W46" s="83"/>
      <c r="X46" s="83"/>
      <c r="Y46" s="83"/>
      <c r="Z46" s="50"/>
      <c r="AA46" s="77">
        <v>46</v>
      </c>
      <c r="AB46" s="77" t="b">
        <f xml:space="preserve"> IF(AND(OR(NOT(ISNUMBER(Vertices[X])), Vertices[X] &gt;= Misc!$O$2), OR(NOT(ISNUMBER(Vertices[X])), Vertices[X] &lt;= Misc!$P$2),OR(NOT(ISNUMBER(Vertices[Y])), Vertices[Y] &gt;= Misc!$O$3), OR(NOT(ISNUMBER(Vertices[Y])), Vertices[Y] &lt;= Misc!$P$3),TRUE), TRUE, FALSE)</f>
        <v>1</v>
      </c>
      <c r="AC46" s="84"/>
    </row>
    <row r="47" spans="1:29" x14ac:dyDescent="0.3">
      <c r="A47" s="14" t="s">
        <v>208</v>
      </c>
      <c r="B47" s="15"/>
      <c r="C47" s="15"/>
      <c r="D47" s="78"/>
      <c r="E47" s="76"/>
      <c r="F47" s="15"/>
      <c r="G47" s="15"/>
      <c r="H47" s="14" t="s">
        <v>208</v>
      </c>
      <c r="I47" s="64"/>
      <c r="J47" s="64"/>
      <c r="K47" s="16"/>
      <c r="L47" s="79"/>
      <c r="M47" s="80">
        <v>7057.58935546875</v>
      </c>
      <c r="N47" s="80">
        <v>5326.345703125</v>
      </c>
      <c r="O47" s="75"/>
      <c r="P47" s="81"/>
      <c r="Q47" s="81"/>
      <c r="R47" s="82"/>
      <c r="S47" s="82"/>
      <c r="T47" s="82"/>
      <c r="U47" s="82"/>
      <c r="V47" s="83"/>
      <c r="W47" s="83"/>
      <c r="X47" s="83"/>
      <c r="Y47" s="83"/>
      <c r="Z47" s="50"/>
      <c r="AA47" s="77">
        <v>47</v>
      </c>
      <c r="AB47" s="77" t="b">
        <f xml:space="preserve"> IF(AND(OR(NOT(ISNUMBER(Vertices[X])), Vertices[X] &gt;= Misc!$O$2), OR(NOT(ISNUMBER(Vertices[X])), Vertices[X] &lt;= Misc!$P$2),OR(NOT(ISNUMBER(Vertices[Y])), Vertices[Y] &gt;= Misc!$O$3), OR(NOT(ISNUMBER(Vertices[Y])), Vertices[Y] &lt;= Misc!$P$3),TRUE), TRUE, FALSE)</f>
        <v>1</v>
      </c>
      <c r="AC47" s="84"/>
    </row>
    <row r="48" spans="1:29" x14ac:dyDescent="0.3">
      <c r="A48" s="14" t="s">
        <v>217</v>
      </c>
      <c r="B48" s="15"/>
      <c r="C48" s="15"/>
      <c r="D48" s="78"/>
      <c r="E48" s="76"/>
      <c r="F48" s="15"/>
      <c r="G48" s="15"/>
      <c r="H48" s="14" t="s">
        <v>217</v>
      </c>
      <c r="I48" s="64"/>
      <c r="J48" s="64"/>
      <c r="K48" s="16"/>
      <c r="L48" s="79"/>
      <c r="M48" s="80">
        <v>1936.216796875</v>
      </c>
      <c r="N48" s="80">
        <v>9208.8232421875</v>
      </c>
      <c r="O48" s="75"/>
      <c r="P48" s="81"/>
      <c r="Q48" s="81"/>
      <c r="R48" s="82"/>
      <c r="S48" s="82"/>
      <c r="T48" s="82"/>
      <c r="U48" s="82"/>
      <c r="V48" s="83"/>
      <c r="W48" s="83"/>
      <c r="X48" s="83"/>
      <c r="Y48" s="83"/>
      <c r="Z48" s="50"/>
      <c r="AA48" s="77">
        <v>48</v>
      </c>
      <c r="AB48" s="77" t="b">
        <f xml:space="preserve"> IF(AND(OR(NOT(ISNUMBER(Vertices[X])), Vertices[X] &gt;= Misc!$O$2), OR(NOT(ISNUMBER(Vertices[X])), Vertices[X] &lt;= Misc!$P$2),OR(NOT(ISNUMBER(Vertices[Y])), Vertices[Y] &gt;= Misc!$O$3), OR(NOT(ISNUMBER(Vertices[Y])), Vertices[Y] &lt;= Misc!$P$3),TRUE), TRUE, FALSE)</f>
        <v>1</v>
      </c>
      <c r="AC48" s="84"/>
    </row>
    <row r="49" spans="1:29" x14ac:dyDescent="0.3">
      <c r="A49" s="14" t="s">
        <v>218</v>
      </c>
      <c r="B49" s="15"/>
      <c r="C49" s="15"/>
      <c r="D49" s="78"/>
      <c r="E49" s="76"/>
      <c r="F49" s="15"/>
      <c r="G49" s="15"/>
      <c r="H49" s="14" t="s">
        <v>218</v>
      </c>
      <c r="I49" s="64"/>
      <c r="J49" s="64"/>
      <c r="K49" s="16"/>
      <c r="L49" s="79"/>
      <c r="M49" s="80">
        <v>1733.771484375</v>
      </c>
      <c r="N49" s="80">
        <v>9365.646484375</v>
      </c>
      <c r="O49" s="75"/>
      <c r="P49" s="81"/>
      <c r="Q49" s="81"/>
      <c r="R49" s="82"/>
      <c r="S49" s="82"/>
      <c r="T49" s="82"/>
      <c r="U49" s="82"/>
      <c r="V49" s="83"/>
      <c r="W49" s="83"/>
      <c r="X49" s="83"/>
      <c r="Y49" s="83"/>
      <c r="Z49" s="50"/>
      <c r="AA49" s="77">
        <v>49</v>
      </c>
      <c r="AB49" s="77" t="b">
        <f xml:space="preserve"> IF(AND(OR(NOT(ISNUMBER(Vertices[X])), Vertices[X] &gt;= Misc!$O$2), OR(NOT(ISNUMBER(Vertices[X])), Vertices[X] &lt;= Misc!$P$2),OR(NOT(ISNUMBER(Vertices[Y])), Vertices[Y] &gt;= Misc!$O$3), OR(NOT(ISNUMBER(Vertices[Y])), Vertices[Y] &lt;= Misc!$P$3),TRUE), TRUE, FALSE)</f>
        <v>1</v>
      </c>
      <c r="AC49" s="84"/>
    </row>
    <row r="50" spans="1:29" x14ac:dyDescent="0.3">
      <c r="A50" s="14" t="s">
        <v>220</v>
      </c>
      <c r="B50" s="15"/>
      <c r="C50" s="15"/>
      <c r="D50" s="78"/>
      <c r="E50" s="76"/>
      <c r="F50" s="15"/>
      <c r="G50" s="15"/>
      <c r="H50" s="14" t="s">
        <v>220</v>
      </c>
      <c r="I50" s="64"/>
      <c r="J50" s="64"/>
      <c r="K50" s="16"/>
      <c r="L50" s="79"/>
      <c r="M50" s="80">
        <v>1323.296142578125</v>
      </c>
      <c r="N50" s="80">
        <v>9576.0908203125</v>
      </c>
      <c r="O50" s="75"/>
      <c r="P50" s="81"/>
      <c r="Q50" s="81"/>
      <c r="R50" s="82"/>
      <c r="S50" s="82"/>
      <c r="T50" s="82"/>
      <c r="U50" s="82"/>
      <c r="V50" s="83"/>
      <c r="W50" s="83"/>
      <c r="X50" s="83"/>
      <c r="Y50" s="83"/>
      <c r="Z50" s="50"/>
      <c r="AA50" s="77">
        <v>50</v>
      </c>
      <c r="AB50" s="77" t="b">
        <f xml:space="preserve"> IF(AND(OR(NOT(ISNUMBER(Vertices[X])), Vertices[X] &gt;= Misc!$O$2), OR(NOT(ISNUMBER(Vertices[X])), Vertices[X] &lt;= Misc!$P$2),OR(NOT(ISNUMBER(Vertices[Y])), Vertices[Y] &gt;= Misc!$O$3), OR(NOT(ISNUMBER(Vertices[Y])), Vertices[Y] &lt;= Misc!$P$3),TRUE), TRUE, FALSE)</f>
        <v>1</v>
      </c>
      <c r="AC50" s="84"/>
    </row>
    <row r="51" spans="1:29" x14ac:dyDescent="0.3">
      <c r="A51" s="14" t="s">
        <v>221</v>
      </c>
      <c r="B51" s="15"/>
      <c r="C51" s="15"/>
      <c r="D51" s="78"/>
      <c r="E51" s="76"/>
      <c r="F51" s="15"/>
      <c r="G51" s="15"/>
      <c r="H51" s="14" t="s">
        <v>221</v>
      </c>
      <c r="I51" s="64"/>
      <c r="J51" s="64"/>
      <c r="K51" s="16"/>
      <c r="L51" s="79"/>
      <c r="M51" s="80">
        <v>3713.292724609375</v>
      </c>
      <c r="N51" s="80">
        <v>7336.1669921875</v>
      </c>
      <c r="O51" s="75"/>
      <c r="P51" s="81"/>
      <c r="Q51" s="81"/>
      <c r="R51" s="82"/>
      <c r="S51" s="82"/>
      <c r="T51" s="82"/>
      <c r="U51" s="82"/>
      <c r="V51" s="83"/>
      <c r="W51" s="83"/>
      <c r="X51" s="83"/>
      <c r="Y51" s="83"/>
      <c r="Z51" s="50"/>
      <c r="AA51" s="77">
        <v>51</v>
      </c>
      <c r="AB51" s="77" t="b">
        <f xml:space="preserve"> IF(AND(OR(NOT(ISNUMBER(Vertices[X])), Vertices[X] &gt;= Misc!$O$2), OR(NOT(ISNUMBER(Vertices[X])), Vertices[X] &lt;= Misc!$P$2),OR(NOT(ISNUMBER(Vertices[Y])), Vertices[Y] &gt;= Misc!$O$3), OR(NOT(ISNUMBER(Vertices[Y])), Vertices[Y] &lt;= Misc!$P$3),TRUE), TRUE, FALSE)</f>
        <v>1</v>
      </c>
      <c r="AC51" s="84"/>
    </row>
    <row r="52" spans="1:29" x14ac:dyDescent="0.3">
      <c r="A52" s="14" t="s">
        <v>222</v>
      </c>
      <c r="B52" s="15"/>
      <c r="C52" s="15"/>
      <c r="D52" s="78"/>
      <c r="E52" s="76"/>
      <c r="F52" s="15"/>
      <c r="G52" s="15"/>
      <c r="H52" s="14" t="s">
        <v>222</v>
      </c>
      <c r="I52" s="64"/>
      <c r="J52" s="64"/>
      <c r="K52" s="16"/>
      <c r="L52" s="79"/>
      <c r="M52" s="80">
        <v>3507.140869140625</v>
      </c>
      <c r="N52" s="80">
        <v>7433.37841796875</v>
      </c>
      <c r="O52" s="75"/>
      <c r="P52" s="81"/>
      <c r="Q52" s="81"/>
      <c r="R52" s="82"/>
      <c r="S52" s="82"/>
      <c r="T52" s="82"/>
      <c r="U52" s="82"/>
      <c r="V52" s="83"/>
      <c r="W52" s="83"/>
      <c r="X52" s="83"/>
      <c r="Y52" s="83"/>
      <c r="Z52" s="50"/>
      <c r="AA52" s="77">
        <v>52</v>
      </c>
      <c r="AB52" s="77" t="b">
        <f xml:space="preserve"> IF(AND(OR(NOT(ISNUMBER(Vertices[X])), Vertices[X] &gt;= Misc!$O$2), OR(NOT(ISNUMBER(Vertices[X])), Vertices[X] &lt;= Misc!$P$2),OR(NOT(ISNUMBER(Vertices[Y])), Vertices[Y] &gt;= Misc!$O$3), OR(NOT(ISNUMBER(Vertices[Y])), Vertices[Y] &lt;= Misc!$P$3),TRUE), TRUE, FALSE)</f>
        <v>1</v>
      </c>
      <c r="AC52" s="84"/>
    </row>
    <row r="53" spans="1:29" x14ac:dyDescent="0.3">
      <c r="A53" s="14" t="s">
        <v>224</v>
      </c>
      <c r="B53" s="15"/>
      <c r="C53" s="15"/>
      <c r="D53" s="78"/>
      <c r="E53" s="76"/>
      <c r="F53" s="15"/>
      <c r="G53" s="15"/>
      <c r="H53" s="14" t="s">
        <v>224</v>
      </c>
      <c r="I53" s="64"/>
      <c r="J53" s="64"/>
      <c r="K53" s="16"/>
      <c r="L53" s="79"/>
      <c r="M53" s="80">
        <v>4950.64501953125</v>
      </c>
      <c r="N53" s="80">
        <v>7680.00830078125</v>
      </c>
      <c r="O53" s="75"/>
      <c r="P53" s="81"/>
      <c r="Q53" s="81"/>
      <c r="R53" s="82"/>
      <c r="S53" s="82"/>
      <c r="T53" s="82"/>
      <c r="U53" s="82"/>
      <c r="V53" s="83"/>
      <c r="W53" s="83"/>
      <c r="X53" s="83"/>
      <c r="Y53" s="83"/>
      <c r="Z53" s="50"/>
      <c r="AA53" s="77">
        <v>53</v>
      </c>
      <c r="AB53" s="77" t="b">
        <f xml:space="preserve"> IF(AND(OR(NOT(ISNUMBER(Vertices[X])), Vertices[X] &gt;= Misc!$O$2), OR(NOT(ISNUMBER(Vertices[X])), Vertices[X] &lt;= Misc!$P$2),OR(NOT(ISNUMBER(Vertices[Y])), Vertices[Y] &gt;= Misc!$O$3), OR(NOT(ISNUMBER(Vertices[Y])), Vertices[Y] &lt;= Misc!$P$3),TRUE), TRUE, FALSE)</f>
        <v>1</v>
      </c>
      <c r="AC53" s="84"/>
    </row>
    <row r="54" spans="1:29" x14ac:dyDescent="0.3">
      <c r="A54" s="85" t="s">
        <v>225</v>
      </c>
      <c r="B54" s="86"/>
      <c r="C54" s="86"/>
      <c r="D54" s="87"/>
      <c r="E54" s="88"/>
      <c r="F54" s="86"/>
      <c r="G54" s="86"/>
      <c r="H54" s="85" t="s">
        <v>225</v>
      </c>
      <c r="I54" s="90"/>
      <c r="J54" s="90"/>
      <c r="K54" s="89"/>
      <c r="L54" s="91"/>
      <c r="M54" s="92">
        <v>3103.283447265625</v>
      </c>
      <c r="N54" s="92">
        <v>7765.458984375</v>
      </c>
      <c r="O54" s="93"/>
      <c r="P54" s="94"/>
      <c r="Q54" s="94"/>
      <c r="R54" s="95"/>
      <c r="S54" s="95"/>
      <c r="T54" s="95"/>
      <c r="U54" s="95"/>
      <c r="V54" s="96"/>
      <c r="W54" s="96"/>
      <c r="X54" s="96"/>
      <c r="Y54" s="96"/>
      <c r="Z54" s="97"/>
      <c r="AA54" s="98">
        <v>54</v>
      </c>
      <c r="AB54" s="98" t="b">
        <f xml:space="preserve"> IF(AND(OR(NOT(ISNUMBER(Vertices[X])), Vertices[X] &gt;= Misc!$O$2), OR(NOT(ISNUMBER(Vertices[X])), Vertices[X] &lt;= Misc!$P$2),OR(NOT(ISNUMBER(Vertices[Y])), Vertices[Y] &gt;= Misc!$O$3), OR(NOT(ISNUMBER(Vertices[Y])), Vertices[Y] &lt;= Misc!$P$3),TRUE), TRUE, FALSE)</f>
        <v>1</v>
      </c>
      <c r="AC54" s="99"/>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4"/>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4"/>
    <dataValidation allowBlank="1" showInputMessage="1" errorTitle="Invalid Vertex Image Key" promptTitle="Vertex Tooltip" prompt="Enter optional text that will pop up when the mouse is hovered over the vertex." sqref="K3:K5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4">
      <formula1>ValidVertexVisibilities</formula1>
    </dataValidation>
    <dataValidation allowBlank="1" showInputMessage="1" promptTitle="Vertex Label Fill Color" prompt="To select an optional fill color for the Label shape, right-click and select Select Color on the right-click menu." sqref="I3:I54"/>
    <dataValidation allowBlank="1" showInputMessage="1" errorTitle="Invalid Vertex Image Key" promptTitle="Vertex Image File" prompt="Enter the path to an image file.  Hover over the column header for examples." sqref="F3:F54"/>
    <dataValidation allowBlank="1" showInputMessage="1" promptTitle="Vertex Color" prompt="To select an optional vertex color, right-click and select Select Color on the right-click menu." sqref="B3:B54"/>
    <dataValidation allowBlank="1" showInputMessage="1" errorTitle="Invalid Vertex Opacity" error="The optional vertex opacity must be a whole number between 0 and 10." promptTitle="Vertex Opacity" prompt="Enter an optional vertex opacity between 0 (transparent) and 100 (opaque)." sqref="E3:E54"/>
    <dataValidation type="list" allowBlank="1" showInputMessage="1" showErrorMessage="1" errorTitle="Invalid Vertex Shape" error="You have entered an invalid vertex shape.  Try selecting from the drop-down list instead." promptTitle="Vertex Shape" prompt="Select an optional vertex shape." sqref="C3:C5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4">
      <formula1>ValidVertexLabelPositions</formula1>
    </dataValidation>
    <dataValidation allowBlank="1" showInputMessage="1" showErrorMessage="1" promptTitle="Vertex Name" prompt="Enter the name of the vertex." sqref="A3:A54 H3:H5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5"/>
      <c r="H3" s="75"/>
      <c r="I3" s="62"/>
      <c r="J3" s="62"/>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136.95504760742187</v>
      </c>
      <c r="U2" s="40">
        <f t="shared" ref="U2:U45" ca="1" si="0">COUNTIF(INDIRECT(DynamicFilterSourceColumnRange), "&gt;= " &amp; T2) - COUNTIF(INDIRECT(DynamicFilterSourceColumnRange), "&gt;=" &amp; T3)</f>
        <v>2</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363.04804886219114</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589.1410501169604</v>
      </c>
      <c r="U4" s="40">
        <f t="shared" ca="1" si="0"/>
        <v>1</v>
      </c>
      <c r="W4" s="12" t="s">
        <v>127</v>
      </c>
      <c r="X4" s="12" t="s">
        <v>228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815.23405137172972</v>
      </c>
      <c r="U5" s="42">
        <f t="shared" ca="1" si="0"/>
        <v>1</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1041.3270526264989</v>
      </c>
      <c r="U6" s="40">
        <f t="shared" ca="1" si="0"/>
        <v>1</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1267.4200538812681</v>
      </c>
      <c r="U7" s="42">
        <f t="shared" ca="1" si="0"/>
        <v>1</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1493.5130551360373</v>
      </c>
      <c r="U8" s="40">
        <f t="shared" ca="1" si="0"/>
        <v>1</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1719.6060563908065</v>
      </c>
      <c r="U9" s="42">
        <f t="shared" ca="1" si="0"/>
        <v>1</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1945.6990576455757</v>
      </c>
      <c r="U10" s="40">
        <f t="shared" ca="1" si="0"/>
        <v>1</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2171.7920589003452</v>
      </c>
      <c r="U11" s="42">
        <f t="shared" ca="1" si="0"/>
        <v>0</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2397.8850601551144</v>
      </c>
      <c r="U12" s="40">
        <f t="shared" ca="1" si="0"/>
        <v>1</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2623.9780614098836</v>
      </c>
      <c r="U13" s="42">
        <f t="shared" ca="1" si="0"/>
        <v>0</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2850.0710626646528</v>
      </c>
      <c r="U14" s="40">
        <f t="shared" ca="1" si="0"/>
        <v>1</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3076.164063919422</v>
      </c>
      <c r="U15" s="42">
        <f t="shared" ca="1" si="0"/>
        <v>0</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3302.2570651741912</v>
      </c>
      <c r="U16" s="40">
        <f t="shared" ca="1" si="0"/>
        <v>1</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3528.3500664289604</v>
      </c>
      <c r="U17" s="42">
        <f t="shared" ca="1" si="0"/>
        <v>0</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3754.4430676837296</v>
      </c>
      <c r="U18" s="40">
        <f t="shared" ca="1" si="0"/>
        <v>1</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3980.5360689384988</v>
      </c>
      <c r="U19" s="42">
        <f t="shared" ca="1" si="0"/>
        <v>0</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4206.6290701932685</v>
      </c>
      <c r="U20" s="40">
        <f t="shared" ca="1" si="0"/>
        <v>1</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4432.7220714480382</v>
      </c>
      <c r="U21" s="42">
        <f t="shared" ca="1" si="0"/>
        <v>0</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4658.8150727028078</v>
      </c>
      <c r="U22" s="40">
        <f t="shared" ca="1" si="0"/>
        <v>1</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4884.9080739575775</v>
      </c>
      <c r="U23" s="42">
        <f t="shared" ca="1" si="0"/>
        <v>0</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5111.0010752123471</v>
      </c>
      <c r="U24" s="40">
        <f t="shared" ca="1" si="0"/>
        <v>1</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5337.0940764671168</v>
      </c>
      <c r="U25" s="42">
        <f t="shared" ca="1" si="0"/>
        <v>0</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5563.1870777218865</v>
      </c>
      <c r="U26" s="40">
        <f t="shared" ca="1" si="0"/>
        <v>1</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5789.2800789766561</v>
      </c>
      <c r="U27" s="42">
        <f t="shared" ca="1" si="0"/>
        <v>0</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6015.3730802314258</v>
      </c>
      <c r="U28" s="40">
        <f t="shared" ca="1" si="0"/>
        <v>1</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6241.4660814861954</v>
      </c>
      <c r="U29" s="42">
        <f t="shared" ca="1" si="0"/>
        <v>0</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6467.5590827409651</v>
      </c>
      <c r="U30" s="40">
        <f t="shared" ca="1" si="0"/>
        <v>1</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6693.6520839957348</v>
      </c>
      <c r="U31" s="42">
        <f t="shared" ca="1" si="0"/>
        <v>1</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6919.7450852505044</v>
      </c>
      <c r="U32" s="40">
        <f t="shared" ca="1" si="0"/>
        <v>0</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7145.8380865052741</v>
      </c>
      <c r="U33" s="42">
        <f t="shared" ca="1" si="0"/>
        <v>5</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7371.9310877600437</v>
      </c>
      <c r="U34" s="40">
        <f t="shared" ca="1" si="0"/>
        <v>6</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7598.0240890148134</v>
      </c>
      <c r="U35" s="42">
        <f t="shared" ca="1" si="0"/>
        <v>5</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7824.1170902695831</v>
      </c>
      <c r="U36" s="40">
        <f t="shared" ca="1" si="0"/>
        <v>1</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8050.2100915243527</v>
      </c>
      <c r="U37" s="42">
        <f t="shared" ca="1" si="0"/>
        <v>1</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8276.3030927791224</v>
      </c>
      <c r="U38" s="40">
        <f t="shared" ca="1" si="0"/>
        <v>0</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8502.3960940338911</v>
      </c>
      <c r="U39" s="42">
        <f t="shared" ca="1" si="0"/>
        <v>1</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8728.4890952886599</v>
      </c>
      <c r="U40" s="40">
        <f t="shared" ca="1" si="0"/>
        <v>1</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8954.5820965434286</v>
      </c>
      <c r="U41" s="42">
        <f t="shared" ca="1" si="0"/>
        <v>1</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9180.6750977981974</v>
      </c>
      <c r="U42" s="40">
        <f t="shared" ca="1" si="0"/>
        <v>2</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9406.7680990529661</v>
      </c>
      <c r="U43" s="42">
        <f t="shared" ca="1" si="0"/>
        <v>2</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9632.8611003077349</v>
      </c>
      <c r="U44" s="40">
        <f t="shared" ca="1" si="0"/>
        <v>5</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9858.9541015625</v>
      </c>
      <c r="U45" s="44">
        <f t="shared" ca="1" si="0"/>
        <v>1</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146</v>
      </c>
      <c r="N2" t="s">
        <v>15</v>
      </c>
      <c r="O2">
        <v>125.84661102294901</v>
      </c>
      <c r="P2">
        <v>9873.1533203125</v>
      </c>
    </row>
    <row r="3" spans="1:18" x14ac:dyDescent="0.3">
      <c r="A3" s="1" t="s">
        <v>53</v>
      </c>
      <c r="B3" s="1" t="s">
        <v>133</v>
      </c>
      <c r="C3" t="s">
        <v>53</v>
      </c>
      <c r="D3" t="s">
        <v>57</v>
      </c>
      <c r="E3" t="s">
        <v>57</v>
      </c>
      <c r="F3" s="1" t="s">
        <v>53</v>
      </c>
      <c r="G3" t="s">
        <v>67</v>
      </c>
      <c r="H3" t="s">
        <v>69</v>
      </c>
      <c r="J3" t="s">
        <v>30</v>
      </c>
      <c r="K3" t="s">
        <v>31</v>
      </c>
      <c r="M3" t="s">
        <v>146</v>
      </c>
      <c r="N3" t="s">
        <v>16</v>
      </c>
      <c r="O3">
        <v>136</v>
      </c>
      <c r="P3">
        <v>9858.9541015625</v>
      </c>
    </row>
    <row r="4" spans="1:18" x14ac:dyDescent="0.3">
      <c r="A4" s="1" t="s">
        <v>54</v>
      </c>
      <c r="B4" s="1" t="s">
        <v>134</v>
      </c>
      <c r="C4" t="s">
        <v>54</v>
      </c>
      <c r="D4" t="s">
        <v>58</v>
      </c>
      <c r="E4" t="s">
        <v>58</v>
      </c>
      <c r="F4" s="1" t="s">
        <v>54</v>
      </c>
      <c r="G4">
        <v>0</v>
      </c>
      <c r="H4" t="s">
        <v>70</v>
      </c>
      <c r="J4" s="12" t="s">
        <v>79</v>
      </c>
      <c r="K4" s="12"/>
    </row>
    <row r="5" spans="1:18" ht="409.6" x14ac:dyDescent="0.3">
      <c r="A5">
        <v>1</v>
      </c>
      <c r="B5" s="1" t="s">
        <v>135</v>
      </c>
      <c r="C5" t="s">
        <v>52</v>
      </c>
      <c r="D5" t="s">
        <v>59</v>
      </c>
      <c r="E5" t="s">
        <v>59</v>
      </c>
      <c r="F5">
        <v>1</v>
      </c>
      <c r="G5">
        <v>1</v>
      </c>
      <c r="H5" t="s">
        <v>71</v>
      </c>
      <c r="J5" t="s">
        <v>172</v>
      </c>
      <c r="K5" s="13" t="s">
        <v>229</v>
      </c>
    </row>
    <row r="6" spans="1:18" x14ac:dyDescent="0.3">
      <c r="A6">
        <v>0</v>
      </c>
      <c r="B6" s="1" t="s">
        <v>136</v>
      </c>
      <c r="C6">
        <v>1</v>
      </c>
      <c r="D6" t="s">
        <v>60</v>
      </c>
      <c r="E6" t="s">
        <v>60</v>
      </c>
      <c r="F6">
        <v>0</v>
      </c>
      <c r="H6" t="s">
        <v>72</v>
      </c>
      <c r="J6" t="s">
        <v>173</v>
      </c>
      <c r="K6">
        <v>1</v>
      </c>
      <c r="R6" t="s">
        <v>129</v>
      </c>
    </row>
    <row r="7" spans="1:18" x14ac:dyDescent="0.3">
      <c r="A7">
        <v>2</v>
      </c>
      <c r="B7">
        <v>1</v>
      </c>
      <c r="C7">
        <v>0</v>
      </c>
      <c r="D7" t="s">
        <v>61</v>
      </c>
      <c r="E7" t="s">
        <v>61</v>
      </c>
      <c r="F7">
        <v>2</v>
      </c>
      <c r="H7" t="s">
        <v>73</v>
      </c>
      <c r="J7" t="s">
        <v>226</v>
      </c>
      <c r="K7" t="s">
        <v>227</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CEE6270-4C10-4E30-9FA5-16A3340100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Abderrahman Ait Ali</dc:creator>
  <cp:lastModifiedBy>Abderrahman Ait Ali</cp:lastModifiedBy>
  <dcterms:created xsi:type="dcterms:W3CDTF">2008-01-30T00:41:58Z</dcterms:created>
  <dcterms:modified xsi:type="dcterms:W3CDTF">2016-03-07T13:53:23Z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