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笔记\日常总结\1-学习内容\2025\"/>
    </mc:Choice>
  </mc:AlternateContent>
  <xr:revisionPtr revIDLastSave="0" documentId="13_ncr:1_{2F028919-D951-4DC4-BECB-287690131F79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MD" sheetId="1" r:id="rId1"/>
    <sheet name="QQQ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K18" i="2" s="1"/>
  <c r="L14" i="2"/>
  <c r="L15" i="2"/>
  <c r="L16" i="2"/>
  <c r="L17" i="2"/>
  <c r="I14" i="2"/>
  <c r="I15" i="2"/>
  <c r="I16" i="2"/>
  <c r="I17" i="2"/>
  <c r="K14" i="2"/>
  <c r="K15" i="2" s="1"/>
  <c r="K16" i="2" s="1"/>
  <c r="K17" i="2" s="1"/>
  <c r="H14" i="2"/>
  <c r="H15" i="2" s="1"/>
  <c r="H16" i="2" s="1"/>
  <c r="H17" i="2" s="1"/>
  <c r="E15" i="2"/>
  <c r="E16" i="2"/>
  <c r="E17" i="2"/>
  <c r="E14" i="2"/>
  <c r="L13" i="2"/>
  <c r="K13" i="2"/>
  <c r="I13" i="2" s="1"/>
  <c r="H13" i="2"/>
  <c r="L12" i="2"/>
  <c r="I12" i="2"/>
  <c r="K12" i="2"/>
  <c r="H12" i="2"/>
  <c r="L10" i="2"/>
  <c r="L11" i="2"/>
  <c r="I10" i="2"/>
  <c r="I11" i="2"/>
  <c r="K11" i="2"/>
  <c r="K10" i="2"/>
  <c r="H11" i="2"/>
  <c r="H10" i="2"/>
  <c r="K9" i="2"/>
  <c r="L9" i="2" s="1"/>
  <c r="H9" i="2"/>
  <c r="K8" i="2"/>
  <c r="I8" i="2" s="1"/>
  <c r="H8" i="2"/>
  <c r="L8" i="1"/>
  <c r="K8" i="1"/>
  <c r="I8" i="1" s="1"/>
  <c r="H8" i="1"/>
  <c r="I7" i="1"/>
  <c r="L7" i="1"/>
  <c r="K7" i="1"/>
  <c r="H7" i="1"/>
  <c r="L6" i="1"/>
  <c r="K6" i="1"/>
  <c r="I6" i="1"/>
  <c r="H6" i="1"/>
  <c r="L5" i="1"/>
  <c r="I5" i="1"/>
  <c r="H5" i="1"/>
  <c r="K5" i="1"/>
  <c r="K4" i="2"/>
  <c r="L4" i="2" s="1"/>
  <c r="H4" i="2"/>
  <c r="H5" i="2" s="1"/>
  <c r="H6" i="2" s="1"/>
  <c r="H7" i="2" s="1"/>
  <c r="K4" i="1"/>
  <c r="I4" i="1" s="1"/>
  <c r="H4" i="1"/>
  <c r="H18" i="2" l="1"/>
  <c r="I18" i="2" s="1"/>
  <c r="I9" i="2"/>
  <c r="L8" i="2"/>
  <c r="K5" i="2"/>
  <c r="K6" i="2" s="1"/>
  <c r="I4" i="2"/>
  <c r="L4" i="1"/>
  <c r="I5" i="2" l="1"/>
  <c r="L5" i="2"/>
  <c r="I6" i="2"/>
  <c r="K7" i="2"/>
  <c r="L6" i="2"/>
  <c r="I7" i="2" l="1"/>
  <c r="L7" i="2"/>
</calcChain>
</file>

<file path=xl/sharedStrings.xml><?xml version="1.0" encoding="utf-8"?>
<sst xmlns="http://schemas.openxmlformats.org/spreadsheetml/2006/main" count="28" uniqueCount="17">
  <si>
    <t>持仓成本=(买入总金额-卖出总金额)／(买入总股数-卖出总股数)
持仓成本=(买入价格+买入数量+加仓价格+加仓数量卖出价格+卖出数量)(买入数量+加仓数量-卖出数量)</t>
    <phoneticPr fontId="1" type="noConversion"/>
  </si>
  <si>
    <t>买入单价</t>
  </si>
  <si>
    <t>买入数量</t>
    <phoneticPr fontId="1" type="noConversion"/>
  </si>
  <si>
    <t>加仓单价</t>
  </si>
  <si>
    <t>卖出单价</t>
    <phoneticPr fontId="1" type="noConversion"/>
  </si>
  <si>
    <t>卖出数量</t>
    <phoneticPr fontId="1" type="noConversion"/>
  </si>
  <si>
    <t>剩余股票</t>
    <phoneticPr fontId="1" type="noConversion"/>
  </si>
  <si>
    <t>持仓成本</t>
    <phoneticPr fontId="1" type="noConversion"/>
  </si>
  <si>
    <t>成交日期</t>
    <phoneticPr fontId="1" type="noConversion"/>
  </si>
  <si>
    <t>仓位</t>
    <phoneticPr fontId="1" type="noConversion"/>
  </si>
  <si>
    <t>总资金$</t>
    <phoneticPr fontId="1" type="noConversion"/>
  </si>
  <si>
    <t>总投入 $</t>
    <phoneticPr fontId="1" type="noConversion"/>
  </si>
  <si>
    <r>
      <rPr>
        <b/>
        <sz val="14"/>
        <color rgb="FF002060"/>
        <rFont val="等线"/>
        <family val="3"/>
        <charset val="134"/>
        <scheme val="minor"/>
      </rPr>
      <t>加仓数量</t>
    </r>
    <r>
      <rPr>
        <b/>
        <sz val="12"/>
        <color theme="8"/>
        <rFont val="等线"/>
        <family val="3"/>
        <charset val="134"/>
        <scheme val="minor"/>
      </rPr>
      <t xml:space="preserve"> </t>
    </r>
    <phoneticPr fontId="1" type="noConversion"/>
  </si>
  <si>
    <t>AMD</t>
    <phoneticPr fontId="1" type="noConversion"/>
  </si>
  <si>
    <t>xxx</t>
    <phoneticPr fontId="1" type="noConversion"/>
  </si>
  <si>
    <t>总投入 ￥</t>
    <phoneticPr fontId="1" type="noConversion"/>
  </si>
  <si>
    <t>总资金￥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</si>
</sst>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2"/>
      <color theme="8"/>
      <name val="等线"/>
      <family val="3"/>
      <charset val="134"/>
      <scheme val="minor"/>
    </font>
    <font>
      <b/>
      <sz val="14"/>
      <color rgb="FF002060"/>
      <name val="等线"/>
      <family val="3"/>
      <charset val="134"/>
      <scheme val="minor"/>
    </font>
    <font>
      <b/>
      <sz val="11"/>
      <color theme="9" tint="-0.499984740745262"/>
      <name val="等线"/>
      <family val="3"/>
      <charset val="134"/>
      <scheme val="minor"/>
    </font>
    <font>
      <b/>
      <sz val="12"/>
      <color theme="8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6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I8" sqref="I8"/>
    </sheetView>
  </sheetViews>
  <sheetFormatPr defaultRowHeight="14.15" x14ac:dyDescent="0.35"/>
  <cols>
    <col min="1" max="1" width="11.78515625" customWidth="1"/>
    <col min="2" max="2" width="12.78515625" customWidth="1"/>
    <col min="3" max="3" width="12.2109375" customWidth="1"/>
    <col min="4" max="4" width="13" customWidth="1"/>
    <col min="5" max="5" width="13.85546875" customWidth="1"/>
    <col min="6" max="6" width="13.5703125" customWidth="1"/>
    <col min="7" max="7" width="16" customWidth="1"/>
    <col min="8" max="10" width="11.78515625" customWidth="1"/>
    <col min="11" max="11" width="14.35546875" customWidth="1"/>
    <col min="12" max="12" width="14" customWidth="1"/>
    <col min="13" max="13" width="14.85546875" customWidth="1"/>
  </cols>
  <sheetData>
    <row r="1" spans="1:13" ht="21.65" customHeight="1" x14ac:dyDescent="0.35">
      <c r="A1" s="26" t="s">
        <v>0</v>
      </c>
      <c r="B1" s="27"/>
      <c r="C1" s="27"/>
      <c r="D1" s="27"/>
      <c r="E1" s="27"/>
      <c r="F1" s="27"/>
      <c r="G1" s="27"/>
      <c r="H1" s="30"/>
      <c r="I1" s="30"/>
      <c r="J1" s="30"/>
      <c r="K1" s="30"/>
      <c r="L1" s="30"/>
      <c r="M1" s="31"/>
    </row>
    <row r="2" spans="1:13" ht="21.65" customHeight="1" x14ac:dyDescent="0.35">
      <c r="A2" s="28"/>
      <c r="B2" s="29"/>
      <c r="C2" s="29"/>
      <c r="D2" s="29"/>
      <c r="E2" s="29"/>
      <c r="F2" s="29"/>
      <c r="G2" s="29"/>
      <c r="H2" s="32"/>
      <c r="I2" s="32"/>
      <c r="J2" s="32"/>
      <c r="K2" s="32"/>
      <c r="L2" s="32"/>
      <c r="M2" s="33"/>
    </row>
    <row r="3" spans="1:13" ht="21" customHeight="1" x14ac:dyDescent="0.45">
      <c r="A3" s="5" t="s">
        <v>13</v>
      </c>
      <c r="B3" s="3" t="s">
        <v>1</v>
      </c>
      <c r="C3" s="4" t="s">
        <v>2</v>
      </c>
      <c r="D3" s="23" t="s">
        <v>3</v>
      </c>
      <c r="E3" s="22" t="s">
        <v>12</v>
      </c>
      <c r="F3" s="21" t="s">
        <v>4</v>
      </c>
      <c r="G3" s="20" t="s">
        <v>5</v>
      </c>
      <c r="H3" s="24" t="s">
        <v>6</v>
      </c>
      <c r="I3" s="24" t="s">
        <v>7</v>
      </c>
      <c r="J3" s="25" t="s">
        <v>8</v>
      </c>
      <c r="K3" s="19" t="s">
        <v>11</v>
      </c>
      <c r="L3" s="19" t="s">
        <v>9</v>
      </c>
      <c r="M3" s="19" t="s">
        <v>10</v>
      </c>
    </row>
    <row r="4" spans="1:13" ht="17.399999999999999" customHeight="1" x14ac:dyDescent="0.35">
      <c r="A4" s="1">
        <v>1</v>
      </c>
      <c r="B4" s="16">
        <v>137</v>
      </c>
      <c r="C4" s="9">
        <v>3</v>
      </c>
      <c r="D4" s="17"/>
      <c r="E4" s="10"/>
      <c r="F4" s="18"/>
      <c r="G4" s="11"/>
      <c r="H4" s="15">
        <f>SUM(H3)+C4+E4-G4</f>
        <v>3</v>
      </c>
      <c r="I4" s="14">
        <f>ROUND(K4/H4,2)</f>
        <v>137</v>
      </c>
      <c r="J4" s="6">
        <v>45625</v>
      </c>
      <c r="K4" s="7">
        <f>SUM(B4)*SUM(C4)+SUM(D4)*SUM(E4)-SUM(F4)*SUM(G4)+SUM(K3)</f>
        <v>411</v>
      </c>
      <c r="L4" s="12">
        <f t="shared" ref="L4:L8" si="0">ROUND(K4/M4,4)</f>
        <v>0.16439999999999999</v>
      </c>
      <c r="M4" s="7">
        <v>2500</v>
      </c>
    </row>
    <row r="5" spans="1:13" ht="17.399999999999999" customHeight="1" x14ac:dyDescent="0.35">
      <c r="A5" s="1">
        <v>2</v>
      </c>
      <c r="B5" s="16"/>
      <c r="C5" s="9"/>
      <c r="D5" s="17">
        <v>131.57</v>
      </c>
      <c r="E5" s="10">
        <v>3</v>
      </c>
      <c r="F5" s="18"/>
      <c r="G5" s="11"/>
      <c r="H5" s="15">
        <f>SUM(H4)+C5+E5-G5</f>
        <v>6</v>
      </c>
      <c r="I5" s="14">
        <f>ROUND(K5/H5,2)</f>
        <v>134.29</v>
      </c>
      <c r="J5" s="6">
        <v>45638</v>
      </c>
      <c r="K5" s="7">
        <f>SUM(B5)*SUM(C5)+SUM(D5)*SUM(E5)-SUM(F5)*SUM(G5)+SUM(K4)</f>
        <v>805.71</v>
      </c>
      <c r="L5" s="12">
        <f t="shared" si="0"/>
        <v>0.32229999999999998</v>
      </c>
      <c r="M5" s="7">
        <v>2500</v>
      </c>
    </row>
    <row r="6" spans="1:13" ht="17.399999999999999" customHeight="1" x14ac:dyDescent="0.35">
      <c r="A6" s="1">
        <v>3</v>
      </c>
      <c r="B6" s="16"/>
      <c r="C6" s="9"/>
      <c r="D6" s="17">
        <v>126</v>
      </c>
      <c r="E6" s="10">
        <v>2</v>
      </c>
      <c r="F6" s="18"/>
      <c r="G6" s="11"/>
      <c r="H6" s="15">
        <f>SUM(H5)+C6+E6-G6</f>
        <v>8</v>
      </c>
      <c r="I6" s="14">
        <f>ROUND(K6/H6,2)</f>
        <v>132.21</v>
      </c>
      <c r="J6" s="6">
        <v>45650</v>
      </c>
      <c r="K6" s="7">
        <f>SUM(B6)*SUM(C6)+SUM(D6)*SUM(E6)-SUM(F6)*SUM(G6)+SUM(K5)</f>
        <v>1057.71</v>
      </c>
      <c r="L6" s="12">
        <f t="shared" si="0"/>
        <v>0.42309999999999998</v>
      </c>
      <c r="M6" s="7">
        <v>2500</v>
      </c>
    </row>
    <row r="7" spans="1:13" ht="17.399999999999999" customHeight="1" x14ac:dyDescent="0.35">
      <c r="A7" s="1">
        <v>4</v>
      </c>
      <c r="B7" s="16"/>
      <c r="C7" s="9"/>
      <c r="D7" s="17">
        <v>114.23</v>
      </c>
      <c r="E7" s="10">
        <v>3</v>
      </c>
      <c r="F7" s="18"/>
      <c r="G7" s="11"/>
      <c r="H7" s="15">
        <f>SUM(H6)+C7+E7-G7</f>
        <v>11</v>
      </c>
      <c r="I7" s="14">
        <f>ROUND(K7/H7,2)</f>
        <v>127.31</v>
      </c>
      <c r="J7" s="6">
        <v>45685</v>
      </c>
      <c r="K7" s="7">
        <f>SUM(B7)*SUM(C7)+SUM(D7)*SUM(E7)-SUM(F7)*SUM(G7)+SUM(K6)</f>
        <v>1400.4</v>
      </c>
      <c r="L7" s="12">
        <f t="shared" si="0"/>
        <v>0.56020000000000003</v>
      </c>
      <c r="M7" s="7">
        <v>2500</v>
      </c>
    </row>
    <row r="8" spans="1:13" ht="17.399999999999999" customHeight="1" x14ac:dyDescent="0.35">
      <c r="A8" s="1">
        <v>5</v>
      </c>
      <c r="B8" s="16"/>
      <c r="C8" s="9"/>
      <c r="D8" s="17">
        <v>99</v>
      </c>
      <c r="E8" s="10">
        <v>3</v>
      </c>
      <c r="F8" s="18"/>
      <c r="G8" s="11"/>
      <c r="H8" s="15">
        <f>SUM(H7)+C8+E8-G8</f>
        <v>14</v>
      </c>
      <c r="I8" s="14">
        <f>ROUND(K8/H8,2)</f>
        <v>121.24</v>
      </c>
      <c r="J8" s="6">
        <v>45716</v>
      </c>
      <c r="K8" s="7">
        <f>SUM(B8)*SUM(C8)+SUM(D8)*SUM(E8)-SUM(F8)*SUM(G8)+SUM(K7)</f>
        <v>1697.4</v>
      </c>
      <c r="L8" s="12">
        <f t="shared" si="0"/>
        <v>0.67900000000000005</v>
      </c>
      <c r="M8" s="7">
        <v>2500</v>
      </c>
    </row>
    <row r="9" spans="1:13" ht="17.399999999999999" customHeight="1" x14ac:dyDescent="0.35">
      <c r="A9" s="1">
        <v>6</v>
      </c>
      <c r="B9" s="16"/>
      <c r="C9" s="9"/>
      <c r="D9" s="17"/>
      <c r="E9" s="10"/>
      <c r="F9" s="18"/>
      <c r="G9" s="11"/>
      <c r="H9" s="15"/>
      <c r="I9" s="14"/>
      <c r="J9" s="6"/>
      <c r="K9" s="7"/>
      <c r="L9" s="12"/>
      <c r="M9" s="7">
        <v>2500</v>
      </c>
    </row>
    <row r="10" spans="1:13" ht="17.399999999999999" customHeight="1" x14ac:dyDescent="0.35">
      <c r="A10" s="1">
        <v>7</v>
      </c>
      <c r="B10" s="16"/>
      <c r="C10" s="9"/>
      <c r="D10" s="17"/>
      <c r="E10" s="10"/>
      <c r="F10" s="18"/>
      <c r="G10" s="11"/>
      <c r="H10" s="15"/>
      <c r="I10" s="14"/>
      <c r="J10" s="8"/>
      <c r="K10" s="7"/>
      <c r="L10" s="12"/>
      <c r="M10" s="7">
        <v>2500</v>
      </c>
    </row>
    <row r="11" spans="1:13" ht="17.399999999999999" customHeight="1" x14ac:dyDescent="0.35">
      <c r="A11" s="1">
        <v>8</v>
      </c>
      <c r="B11" s="16"/>
      <c r="C11" s="9"/>
      <c r="D11" s="17"/>
      <c r="E11" s="10"/>
      <c r="F11" s="18"/>
      <c r="G11" s="11"/>
      <c r="H11" s="15"/>
      <c r="I11" s="14"/>
      <c r="J11" s="8"/>
      <c r="K11" s="7"/>
      <c r="L11" s="12"/>
      <c r="M11" s="7">
        <v>2500</v>
      </c>
    </row>
    <row r="12" spans="1:13" ht="17.399999999999999" customHeight="1" x14ac:dyDescent="0.35">
      <c r="A12" s="1">
        <v>9</v>
      </c>
      <c r="B12" s="16"/>
      <c r="C12" s="9"/>
      <c r="D12" s="17"/>
      <c r="E12" s="10"/>
      <c r="F12" s="18"/>
      <c r="G12" s="11"/>
      <c r="H12" s="15"/>
      <c r="I12" s="14"/>
      <c r="J12" s="8"/>
      <c r="K12" s="7"/>
      <c r="L12" s="12"/>
      <c r="M12" s="7">
        <v>2500</v>
      </c>
    </row>
    <row r="13" spans="1:13" ht="17.399999999999999" customHeight="1" x14ac:dyDescent="0.35">
      <c r="A13" s="1">
        <v>10</v>
      </c>
      <c r="B13" s="16"/>
      <c r="C13" s="9"/>
      <c r="D13" s="17"/>
      <c r="E13" s="10"/>
      <c r="F13" s="18"/>
      <c r="G13" s="11"/>
      <c r="H13" s="15"/>
      <c r="I13" s="14"/>
      <c r="J13" s="8"/>
      <c r="K13" s="7"/>
      <c r="L13" s="12"/>
      <c r="M13" s="7">
        <v>2500</v>
      </c>
    </row>
    <row r="14" spans="1:13" ht="17.399999999999999" customHeight="1" x14ac:dyDescent="0.35">
      <c r="A14" s="1">
        <v>11</v>
      </c>
      <c r="B14" s="16"/>
      <c r="C14" s="9"/>
      <c r="D14" s="17"/>
      <c r="E14" s="10"/>
      <c r="F14" s="18"/>
      <c r="G14" s="11"/>
      <c r="H14" s="15"/>
      <c r="I14" s="14"/>
      <c r="J14" s="8"/>
      <c r="K14" s="7"/>
      <c r="L14" s="12"/>
      <c r="M14" s="7">
        <v>2500</v>
      </c>
    </row>
    <row r="15" spans="1:13" ht="17.399999999999999" customHeight="1" x14ac:dyDescent="0.35">
      <c r="A15" s="1">
        <v>12</v>
      </c>
      <c r="B15" s="16"/>
      <c r="C15" s="9"/>
      <c r="D15" s="17"/>
      <c r="E15" s="10"/>
      <c r="F15" s="18"/>
      <c r="G15" s="11"/>
      <c r="H15" s="15"/>
      <c r="I15" s="14"/>
      <c r="J15" s="8"/>
      <c r="K15" s="7"/>
      <c r="L15" s="12"/>
      <c r="M15" s="7">
        <v>2500</v>
      </c>
    </row>
    <row r="16" spans="1:13" ht="17.399999999999999" customHeight="1" x14ac:dyDescent="0.35">
      <c r="A16" s="1">
        <v>13</v>
      </c>
      <c r="B16" s="16"/>
      <c r="C16" s="9"/>
      <c r="D16" s="17"/>
      <c r="E16" s="10"/>
      <c r="F16" s="18"/>
      <c r="G16" s="11"/>
      <c r="H16" s="15"/>
      <c r="I16" s="14"/>
      <c r="J16" s="8"/>
      <c r="K16" s="7"/>
      <c r="L16" s="12"/>
      <c r="M16" s="7">
        <v>2500</v>
      </c>
    </row>
    <row r="17" spans="1:13" ht="17.399999999999999" customHeight="1" x14ac:dyDescent="0.35">
      <c r="A17" s="1">
        <v>14</v>
      </c>
      <c r="B17" s="16"/>
      <c r="C17" s="9"/>
      <c r="D17" s="17"/>
      <c r="E17" s="10"/>
      <c r="F17" s="18"/>
      <c r="G17" s="11"/>
      <c r="H17" s="15"/>
      <c r="I17" s="14"/>
      <c r="J17" s="8"/>
      <c r="K17" s="7"/>
      <c r="L17" s="12"/>
      <c r="M17" s="7">
        <v>2500</v>
      </c>
    </row>
    <row r="18" spans="1:13" ht="17.399999999999999" customHeight="1" x14ac:dyDescent="0.35">
      <c r="A18" s="1">
        <v>15</v>
      </c>
      <c r="B18" s="16"/>
      <c r="C18" s="9"/>
      <c r="D18" s="17"/>
      <c r="E18" s="10"/>
      <c r="F18" s="18"/>
      <c r="G18" s="11"/>
      <c r="H18" s="15"/>
      <c r="I18" s="14"/>
      <c r="J18" s="8"/>
      <c r="K18" s="7"/>
      <c r="L18" s="12"/>
      <c r="M18" s="7">
        <v>2500</v>
      </c>
    </row>
    <row r="19" spans="1:13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3">
    <mergeCell ref="A1:G2"/>
    <mergeCell ref="K1:M2"/>
    <mergeCell ref="H1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6F52-3510-4263-A07D-702567133896}">
  <dimension ref="A1:N21"/>
  <sheetViews>
    <sheetView tabSelected="1" topLeftCell="B1" workbookViewId="0">
      <selection activeCell="E23" sqref="E23"/>
    </sheetView>
  </sheetViews>
  <sheetFormatPr defaultRowHeight="14.15" x14ac:dyDescent="0.35"/>
  <cols>
    <col min="1" max="1" width="11.78515625" customWidth="1"/>
    <col min="2" max="2" width="12.78515625" customWidth="1"/>
    <col min="3" max="3" width="12.2109375" customWidth="1"/>
    <col min="4" max="4" width="11.0703125" customWidth="1"/>
    <col min="5" max="5" width="13.85546875" customWidth="1"/>
    <col min="6" max="6" width="11.92578125" customWidth="1"/>
    <col min="7" max="7" width="13" customWidth="1"/>
    <col min="8" max="10" width="11.78515625" customWidth="1"/>
    <col min="11" max="11" width="14.35546875" customWidth="1"/>
    <col min="12" max="12" width="14" customWidth="1"/>
    <col min="13" max="13" width="14.85546875" customWidth="1"/>
  </cols>
  <sheetData>
    <row r="1" spans="1:14" ht="21.65" customHeight="1" x14ac:dyDescent="0.35">
      <c r="A1" s="26" t="s">
        <v>0</v>
      </c>
      <c r="B1" s="27"/>
      <c r="C1" s="27"/>
      <c r="D1" s="27"/>
      <c r="E1" s="27"/>
      <c r="F1" s="27"/>
      <c r="G1" s="27"/>
      <c r="H1" s="30"/>
      <c r="I1" s="30"/>
      <c r="J1" s="30"/>
      <c r="K1" s="30"/>
      <c r="L1" s="30"/>
      <c r="M1" s="31"/>
    </row>
    <row r="2" spans="1:14" ht="21.65" customHeight="1" x14ac:dyDescent="0.35">
      <c r="A2" s="28"/>
      <c r="B2" s="29"/>
      <c r="C2" s="29"/>
      <c r="D2" s="29"/>
      <c r="E2" s="29"/>
      <c r="F2" s="29"/>
      <c r="G2" s="29"/>
      <c r="H2" s="32"/>
      <c r="I2" s="32"/>
      <c r="J2" s="32"/>
      <c r="K2" s="32"/>
      <c r="L2" s="32"/>
      <c r="M2" s="33"/>
    </row>
    <row r="3" spans="1:14" ht="21" customHeight="1" x14ac:dyDescent="0.45">
      <c r="A3" s="5" t="s">
        <v>14</v>
      </c>
      <c r="B3" s="3" t="s">
        <v>1</v>
      </c>
      <c r="C3" s="4" t="s">
        <v>2</v>
      </c>
      <c r="D3" s="23" t="s">
        <v>3</v>
      </c>
      <c r="E3" s="22" t="s">
        <v>12</v>
      </c>
      <c r="F3" s="21" t="s">
        <v>4</v>
      </c>
      <c r="G3" s="20" t="s">
        <v>5</v>
      </c>
      <c r="H3" s="24" t="s">
        <v>6</v>
      </c>
      <c r="I3" s="24" t="s">
        <v>7</v>
      </c>
      <c r="J3" s="25" t="s">
        <v>8</v>
      </c>
      <c r="K3" s="19" t="s">
        <v>15</v>
      </c>
      <c r="L3" s="19" t="s">
        <v>9</v>
      </c>
      <c r="M3" s="19" t="s">
        <v>16</v>
      </c>
    </row>
    <row r="4" spans="1:14" ht="17.399999999999999" customHeight="1" x14ac:dyDescent="0.35">
      <c r="A4" s="1">
        <v>1</v>
      </c>
      <c r="B4" s="16">
        <v>514</v>
      </c>
      <c r="C4" s="9">
        <v>9.7270000000000003</v>
      </c>
      <c r="D4" s="17"/>
      <c r="E4" s="10"/>
      <c r="F4" s="18"/>
      <c r="G4" s="11"/>
      <c r="H4" s="15">
        <f>SUM(H3)+C4+E4-G4</f>
        <v>9.7270000000000003</v>
      </c>
      <c r="I4" s="14">
        <f>ROUND(K4/H4,2)</f>
        <v>514</v>
      </c>
      <c r="J4" s="6">
        <v>45714</v>
      </c>
      <c r="K4" s="7">
        <f t="shared" ref="K4:K18" si="0">SUM(B4)*SUM(C4)+SUM(D4)*SUM(E4)-SUM(F4)*SUM(G4)+SUM(K3)</f>
        <v>4999.6779999999999</v>
      </c>
      <c r="L4" s="12">
        <f t="shared" ref="L4:L17" si="1">ROUND(K4/M4,4)</f>
        <v>1.7899999999999999E-2</v>
      </c>
      <c r="M4" s="7">
        <v>280000</v>
      </c>
      <c r="N4">
        <v>3000</v>
      </c>
    </row>
    <row r="5" spans="1:14" ht="17.399999999999999" customHeight="1" x14ac:dyDescent="0.35">
      <c r="A5" s="1">
        <v>2</v>
      </c>
      <c r="B5" s="16"/>
      <c r="C5" s="9"/>
      <c r="D5" s="17">
        <v>508</v>
      </c>
      <c r="E5" s="10">
        <v>9.8420000000000005</v>
      </c>
      <c r="F5" s="18"/>
      <c r="G5" s="11"/>
      <c r="H5" s="15">
        <f t="shared" ref="H5:H18" si="2">SUM(H4)+C5+E5-G5</f>
        <v>19.569000000000003</v>
      </c>
      <c r="I5" s="14">
        <f t="shared" ref="I5:I18" si="3">ROUND(K5/H5,2)</f>
        <v>510.98</v>
      </c>
      <c r="J5" s="6">
        <v>45716</v>
      </c>
      <c r="K5" s="7">
        <f t="shared" si="0"/>
        <v>9999.4140000000007</v>
      </c>
      <c r="L5" s="12">
        <f t="shared" si="1"/>
        <v>3.5700000000000003E-2</v>
      </c>
      <c r="M5" s="7">
        <v>280000</v>
      </c>
      <c r="N5">
        <v>7000</v>
      </c>
    </row>
    <row r="6" spans="1:14" ht="17.399999999999999" customHeight="1" x14ac:dyDescent="0.35">
      <c r="A6" s="1">
        <v>3</v>
      </c>
      <c r="B6" s="16"/>
      <c r="C6" s="9"/>
      <c r="D6" s="17">
        <v>495.5</v>
      </c>
      <c r="E6" s="10">
        <v>10.09</v>
      </c>
      <c r="F6" s="18"/>
      <c r="G6" s="11"/>
      <c r="H6" s="15">
        <f t="shared" si="2"/>
        <v>29.659000000000002</v>
      </c>
      <c r="I6" s="14">
        <f t="shared" si="3"/>
        <v>505.72</v>
      </c>
      <c r="J6" s="6">
        <v>45720</v>
      </c>
      <c r="K6" s="7">
        <f t="shared" si="0"/>
        <v>14999.009000000002</v>
      </c>
      <c r="L6" s="12">
        <f t="shared" si="1"/>
        <v>5.3600000000000002E-2</v>
      </c>
      <c r="M6" s="7">
        <v>280000</v>
      </c>
      <c r="N6">
        <v>5000</v>
      </c>
    </row>
    <row r="7" spans="1:14" ht="17.399999999999999" customHeight="1" x14ac:dyDescent="0.35">
      <c r="A7" s="1">
        <v>4</v>
      </c>
      <c r="B7" s="16"/>
      <c r="C7" s="9"/>
      <c r="D7" s="17">
        <v>502</v>
      </c>
      <c r="E7" s="10">
        <v>9.9600000000000009</v>
      </c>
      <c r="F7" s="18"/>
      <c r="G7" s="11"/>
      <c r="H7" s="15">
        <f t="shared" si="2"/>
        <v>39.619</v>
      </c>
      <c r="I7" s="14">
        <f t="shared" si="3"/>
        <v>504.78</v>
      </c>
      <c r="J7" s="6">
        <v>45721</v>
      </c>
      <c r="K7" s="7">
        <f t="shared" si="0"/>
        <v>19998.929000000004</v>
      </c>
      <c r="L7" s="12">
        <f t="shared" si="1"/>
        <v>7.1400000000000005E-2</v>
      </c>
      <c r="M7" s="7">
        <v>280000</v>
      </c>
      <c r="N7">
        <v>5000</v>
      </c>
    </row>
    <row r="8" spans="1:14" ht="17.399999999999999" customHeight="1" x14ac:dyDescent="0.35">
      <c r="A8" s="1">
        <v>5</v>
      </c>
      <c r="B8" s="16"/>
      <c r="C8" s="9"/>
      <c r="D8" s="17">
        <v>471.6</v>
      </c>
      <c r="E8" s="10">
        <v>4.24</v>
      </c>
      <c r="F8" s="18"/>
      <c r="G8" s="11"/>
      <c r="H8" s="15">
        <f t="shared" si="2"/>
        <v>43.859000000000002</v>
      </c>
      <c r="I8" s="14">
        <f t="shared" si="3"/>
        <v>501.57</v>
      </c>
      <c r="J8" s="6">
        <v>45727</v>
      </c>
      <c r="K8" s="7">
        <f t="shared" si="0"/>
        <v>21998.513000000003</v>
      </c>
      <c r="L8" s="12">
        <f t="shared" si="1"/>
        <v>7.8600000000000003E-2</v>
      </c>
      <c r="M8" s="7">
        <v>280000</v>
      </c>
      <c r="N8">
        <v>2000</v>
      </c>
    </row>
    <row r="9" spans="1:14" ht="17.399999999999999" customHeight="1" x14ac:dyDescent="0.35">
      <c r="A9" s="1">
        <v>6</v>
      </c>
      <c r="B9" s="16"/>
      <c r="C9" s="9"/>
      <c r="D9" s="17">
        <v>477</v>
      </c>
      <c r="E9" s="10">
        <v>12.57</v>
      </c>
      <c r="F9" s="18"/>
      <c r="G9" s="11"/>
      <c r="H9" s="15">
        <f t="shared" si="2"/>
        <v>56.429000000000002</v>
      </c>
      <c r="I9" s="14">
        <f t="shared" si="3"/>
        <v>496.1</v>
      </c>
      <c r="J9" s="6">
        <v>45728</v>
      </c>
      <c r="K9" s="7">
        <f t="shared" si="0"/>
        <v>27994.403000000002</v>
      </c>
      <c r="L9" s="12">
        <f t="shared" si="1"/>
        <v>0.1</v>
      </c>
      <c r="M9" s="7">
        <v>280000</v>
      </c>
      <c r="N9">
        <v>6000</v>
      </c>
    </row>
    <row r="10" spans="1:14" ht="17.399999999999999" customHeight="1" x14ac:dyDescent="0.35">
      <c r="A10" s="1">
        <v>7</v>
      </c>
      <c r="B10" s="16"/>
      <c r="C10" s="9"/>
      <c r="D10" s="17">
        <v>468.34</v>
      </c>
      <c r="E10" s="10">
        <v>8.5399999999999991</v>
      </c>
      <c r="F10" s="18"/>
      <c r="G10" s="11"/>
      <c r="H10" s="15">
        <f t="shared" si="2"/>
        <v>64.968999999999994</v>
      </c>
      <c r="I10" s="14">
        <f t="shared" si="3"/>
        <v>492.45</v>
      </c>
      <c r="J10" s="6">
        <v>45729</v>
      </c>
      <c r="K10" s="7">
        <f t="shared" si="0"/>
        <v>31994.026600000001</v>
      </c>
      <c r="L10" s="12">
        <f t="shared" si="1"/>
        <v>0.1143</v>
      </c>
      <c r="M10" s="7">
        <v>280000</v>
      </c>
      <c r="N10">
        <v>4000</v>
      </c>
    </row>
    <row r="11" spans="1:14" ht="17.399999999999999" customHeight="1" x14ac:dyDescent="0.35">
      <c r="A11" s="1">
        <v>8</v>
      </c>
      <c r="B11" s="16"/>
      <c r="C11" s="9"/>
      <c r="D11" s="17">
        <v>479.66</v>
      </c>
      <c r="E11" s="10">
        <v>8.33</v>
      </c>
      <c r="F11" s="18"/>
      <c r="G11" s="11"/>
      <c r="H11" s="15">
        <f t="shared" si="2"/>
        <v>73.298999999999992</v>
      </c>
      <c r="I11" s="14">
        <f t="shared" si="3"/>
        <v>491</v>
      </c>
      <c r="J11" s="6">
        <v>45730</v>
      </c>
      <c r="K11" s="7">
        <f t="shared" si="0"/>
        <v>35989.594400000002</v>
      </c>
      <c r="L11" s="12">
        <f t="shared" si="1"/>
        <v>0.1285</v>
      </c>
      <c r="M11" s="7">
        <v>280000</v>
      </c>
      <c r="N11">
        <v>4000</v>
      </c>
    </row>
    <row r="12" spans="1:14" ht="17.399999999999999" customHeight="1" x14ac:dyDescent="0.35">
      <c r="A12" s="1">
        <v>9</v>
      </c>
      <c r="B12" s="16"/>
      <c r="C12" s="9"/>
      <c r="D12" s="17">
        <v>480.12400000000002</v>
      </c>
      <c r="E12" s="10">
        <v>10.41</v>
      </c>
      <c r="F12" s="18"/>
      <c r="G12" s="11"/>
      <c r="H12" s="15">
        <f t="shared" si="2"/>
        <v>83.708999999999989</v>
      </c>
      <c r="I12" s="14">
        <f t="shared" si="3"/>
        <v>489.64</v>
      </c>
      <c r="J12" s="6">
        <v>45737</v>
      </c>
      <c r="K12" s="7">
        <f t="shared" si="0"/>
        <v>40987.685240000006</v>
      </c>
      <c r="L12" s="12">
        <f t="shared" si="1"/>
        <v>0.1464</v>
      </c>
      <c r="M12" s="7">
        <v>280000</v>
      </c>
      <c r="N12">
        <v>5000</v>
      </c>
    </row>
    <row r="13" spans="1:14" ht="17.399999999999999" customHeight="1" x14ac:dyDescent="0.35">
      <c r="A13" s="1">
        <v>10</v>
      </c>
      <c r="B13" s="16"/>
      <c r="C13" s="9"/>
      <c r="D13" s="17">
        <v>490.66</v>
      </c>
      <c r="E13" s="10">
        <v>5.09</v>
      </c>
      <c r="F13" s="18"/>
      <c r="G13" s="11"/>
      <c r="H13" s="15">
        <f t="shared" si="2"/>
        <v>88.798999999999992</v>
      </c>
      <c r="I13" s="14">
        <f t="shared" si="3"/>
        <v>489.7</v>
      </c>
      <c r="J13" s="6">
        <v>45740</v>
      </c>
      <c r="K13" s="7">
        <f t="shared" si="0"/>
        <v>43485.144640000006</v>
      </c>
      <c r="L13" s="12">
        <f t="shared" si="1"/>
        <v>0.15529999999999999</v>
      </c>
      <c r="M13" s="7">
        <v>280000</v>
      </c>
      <c r="N13">
        <v>2500</v>
      </c>
    </row>
    <row r="14" spans="1:14" ht="17.399999999999999" customHeight="1" x14ac:dyDescent="0.35">
      <c r="A14" s="1">
        <v>11</v>
      </c>
      <c r="B14" s="16"/>
      <c r="C14" s="9"/>
      <c r="D14" s="17">
        <v>504.327</v>
      </c>
      <c r="E14" s="10">
        <f>N14/D14</f>
        <v>5.9485214949824226</v>
      </c>
      <c r="F14" s="18"/>
      <c r="G14" s="11"/>
      <c r="H14" s="15">
        <f t="shared" si="2"/>
        <v>94.747521494982408</v>
      </c>
      <c r="I14" s="14">
        <f t="shared" si="3"/>
        <v>490.62</v>
      </c>
      <c r="J14" s="6">
        <v>45671</v>
      </c>
      <c r="K14" s="7">
        <f t="shared" si="0"/>
        <v>46485.144640000006</v>
      </c>
      <c r="L14" s="12">
        <f t="shared" si="1"/>
        <v>0.16600000000000001</v>
      </c>
      <c r="M14" s="7">
        <v>280000</v>
      </c>
      <c r="N14">
        <v>3000</v>
      </c>
    </row>
    <row r="15" spans="1:14" ht="17.399999999999999" customHeight="1" x14ac:dyDescent="0.35">
      <c r="A15" s="1">
        <v>12</v>
      </c>
      <c r="B15" s="16"/>
      <c r="C15" s="9"/>
      <c r="D15" s="17">
        <v>515.92999999999995</v>
      </c>
      <c r="E15" s="10">
        <f t="shared" ref="E15:E18" si="4">N15/D15</f>
        <v>5.8147423100032958</v>
      </c>
      <c r="F15" s="18"/>
      <c r="G15" s="11"/>
      <c r="H15" s="15">
        <f t="shared" si="2"/>
        <v>100.5622638049857</v>
      </c>
      <c r="I15" s="14">
        <f t="shared" si="3"/>
        <v>492.08</v>
      </c>
      <c r="J15" s="6">
        <v>45672</v>
      </c>
      <c r="K15" s="7">
        <f t="shared" si="0"/>
        <v>49485.144640000006</v>
      </c>
      <c r="L15" s="12">
        <f t="shared" si="1"/>
        <v>0.1767</v>
      </c>
      <c r="M15" s="7">
        <v>280000</v>
      </c>
      <c r="N15">
        <v>3000</v>
      </c>
    </row>
    <row r="16" spans="1:14" ht="17.399999999999999" customHeight="1" x14ac:dyDescent="0.35">
      <c r="A16" s="1">
        <v>13</v>
      </c>
      <c r="B16" s="16"/>
      <c r="C16" s="9"/>
      <c r="D16" s="17">
        <v>512.31600000000003</v>
      </c>
      <c r="E16" s="10">
        <f t="shared" si="4"/>
        <v>3.9038405983806865</v>
      </c>
      <c r="F16" s="18"/>
      <c r="G16" s="11"/>
      <c r="H16" s="15">
        <f t="shared" si="2"/>
        <v>104.46610440336639</v>
      </c>
      <c r="I16" s="14">
        <f t="shared" si="3"/>
        <v>492.84</v>
      </c>
      <c r="J16" s="6">
        <v>45673</v>
      </c>
      <c r="K16" s="7">
        <f t="shared" si="0"/>
        <v>51485.144640000006</v>
      </c>
      <c r="L16" s="12">
        <f t="shared" si="1"/>
        <v>0.18390000000000001</v>
      </c>
      <c r="M16" s="7">
        <v>280000</v>
      </c>
      <c r="N16">
        <v>2000</v>
      </c>
    </row>
    <row r="17" spans="1:14" ht="17.399999999999999" customHeight="1" x14ac:dyDescent="0.35">
      <c r="A17" s="1">
        <v>14</v>
      </c>
      <c r="B17" s="16"/>
      <c r="C17" s="9"/>
      <c r="D17" s="17">
        <v>520.96299999999997</v>
      </c>
      <c r="E17" s="10">
        <f t="shared" si="4"/>
        <v>3.8390442315481139</v>
      </c>
      <c r="F17" s="18"/>
      <c r="G17" s="11"/>
      <c r="H17" s="15">
        <f t="shared" si="2"/>
        <v>108.3051486349145</v>
      </c>
      <c r="I17" s="14">
        <f t="shared" si="3"/>
        <v>493.84</v>
      </c>
      <c r="J17" s="6">
        <v>45674</v>
      </c>
      <c r="K17" s="7">
        <f t="shared" si="0"/>
        <v>53485.144640000006</v>
      </c>
      <c r="L17" s="12">
        <f t="shared" si="1"/>
        <v>0.191</v>
      </c>
      <c r="M17" s="7">
        <v>280000</v>
      </c>
      <c r="N17">
        <v>2000</v>
      </c>
    </row>
    <row r="18" spans="1:14" ht="17.399999999999999" customHeight="1" x14ac:dyDescent="0.35">
      <c r="A18" s="1">
        <v>15</v>
      </c>
      <c r="B18" s="16"/>
      <c r="C18" s="9"/>
      <c r="D18" s="17">
        <v>430</v>
      </c>
      <c r="E18" s="10">
        <f t="shared" si="4"/>
        <v>348.83720930232556</v>
      </c>
      <c r="F18" s="18"/>
      <c r="G18" s="11"/>
      <c r="H18" s="15">
        <f t="shared" si="2"/>
        <v>457.14235793724004</v>
      </c>
      <c r="I18" s="14">
        <f t="shared" si="3"/>
        <v>445.12</v>
      </c>
      <c r="J18" s="8"/>
      <c r="K18" s="7">
        <f t="shared" si="0"/>
        <v>203485.14464000001</v>
      </c>
      <c r="L18" s="13"/>
      <c r="M18" s="7">
        <v>280000</v>
      </c>
      <c r="N18">
        <v>150000</v>
      </c>
    </row>
    <row r="19" spans="1:14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4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4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3">
    <mergeCell ref="A1:G2"/>
    <mergeCell ref="H1:J2"/>
    <mergeCell ref="K1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AMD</vt:lpstr>
      <vt:lpstr>QQQ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jiaolong</dc:creator>
  <cp:lastModifiedBy>world hello</cp:lastModifiedBy>
  <dcterms:created xsi:type="dcterms:W3CDTF">2015-06-05T18:19:34Z</dcterms:created>
  <dcterms:modified xsi:type="dcterms:W3CDTF">2025-03-30T08:51:15Z</dcterms:modified>
</cp:coreProperties>
</file>