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ongliu/Downloads/team38/measurements/baseline_optimizations/"/>
    </mc:Choice>
  </mc:AlternateContent>
  <xr:revisionPtr revIDLastSave="0" documentId="13_ncr:1_{10BD2F0D-16A6-304F-9CCD-8542A7B16ED7}" xr6:coauthVersionLast="47" xr6:coauthVersionMax="47" xr10:uidLastSave="{00000000-0000-0000-0000-000000000000}"/>
  <bookViews>
    <workbookView xWindow="380" yWindow="500" windowWidth="28040" windowHeight="15700" activeTab="4" xr2:uid="{00000000-000D-0000-FFFF-FFFF00000000}"/>
  </bookViews>
  <sheets>
    <sheet name="baseline" sheetId="1" r:id="rId1"/>
    <sheet name="opt3" sheetId="3" r:id="rId2"/>
    <sheet name="opt4" sheetId="4" r:id="rId3"/>
    <sheet name="baseline plot" sheetId="2" r:id="rId4"/>
    <sheet name="comparison_plo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C12" i="4"/>
  <c r="C13" i="4"/>
  <c r="D13" i="4" s="1"/>
  <c r="C14" i="4"/>
  <c r="D14" i="4" s="1"/>
  <c r="C15" i="4"/>
  <c r="D15" i="4" s="1"/>
  <c r="C16" i="4"/>
  <c r="D16" i="4" s="1"/>
  <c r="C2" i="4"/>
  <c r="C3" i="3"/>
  <c r="C4" i="3"/>
  <c r="D4" i="3" s="1"/>
  <c r="C5" i="3"/>
  <c r="C6" i="3"/>
  <c r="D6" i="3" s="1"/>
  <c r="C7" i="3"/>
  <c r="D7" i="3" s="1"/>
  <c r="C8" i="3"/>
  <c r="D8" i="3" s="1"/>
  <c r="C9" i="3"/>
  <c r="D9" i="3" s="1"/>
  <c r="C10" i="3"/>
  <c r="D10" i="3" s="1"/>
  <c r="C11" i="3"/>
  <c r="C12" i="3"/>
  <c r="C13" i="3"/>
  <c r="C14" i="3"/>
  <c r="D14" i="3" s="1"/>
  <c r="C15" i="3"/>
  <c r="D15" i="3" s="1"/>
  <c r="C16" i="3"/>
  <c r="D16" i="3" s="1"/>
  <c r="C2" i="3"/>
  <c r="D2" i="3" s="1"/>
  <c r="D3" i="4"/>
  <c r="D4" i="4"/>
  <c r="D11" i="4"/>
  <c r="D12" i="4"/>
  <c r="D2" i="4"/>
  <c r="D3" i="3"/>
  <c r="D5" i="3"/>
  <c r="D11" i="3"/>
  <c r="D12" i="3"/>
  <c r="D13" i="3"/>
  <c r="C3" i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C13" i="1"/>
  <c r="D13" i="1" s="1"/>
  <c r="C14" i="1"/>
  <c r="D14" i="1" s="1"/>
  <c r="C15" i="1"/>
  <c r="D15" i="1" s="1"/>
  <c r="C16" i="1"/>
  <c r="D16" i="1" s="1"/>
  <c r="C2" i="1"/>
  <c r="D3" i="1"/>
  <c r="D4" i="1"/>
  <c r="D11" i="1"/>
  <c r="D12" i="1"/>
  <c r="D2" i="1"/>
</calcChain>
</file>

<file path=xl/sharedStrings.xml><?xml version="1.0" encoding="utf-8"?>
<sst xmlns="http://schemas.openxmlformats.org/spreadsheetml/2006/main" count="48" uniqueCount="22">
  <si>
    <t>n</t>
  </si>
  <si>
    <t>cycles</t>
  </si>
  <si>
    <t>flops</t>
  </si>
  <si>
    <t>flops/cycle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</si>
  <si>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</si>
  <si>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</si>
  <si>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</si>
  <si>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</si>
  <si>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</si>
  <si>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</si>
  <si>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</si>
  <si>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</si>
  <si>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</si>
  <si>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</si>
  <si>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</si>
  <si>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</si>
  <si>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</si>
  <si>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</si>
  <si>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</si>
  <si>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optimized_3</t>
  </si>
  <si>
    <t>optimized_4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</si>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</sst>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of Baseline on i7-12700H</a:t>
            </a:r>
          </a:p>
        </c:rich>
      </c:tx>
      <c:layout>
        <c:manualLayout>
          <c:xMode val="edge"/>
          <c:yMode val="edge"/>
          <c:x val="0.34417008307845814"/>
          <c:y val="4.8442906574394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3257999238647"/>
          <c:y val="0.38483311673419462"/>
          <c:w val="0.77571707639598497"/>
          <c:h val="0.52826634049384602"/>
        </c:manualLayout>
      </c:layout>
      <c:lineChart>
        <c:grouping val="standard"/>
        <c:varyColors val="0"/>
        <c:ser>
          <c:idx val="0"/>
          <c:order val="0"/>
          <c:tx>
            <c:strRef>
              <c:f>'baseline plot'!$B$1</c:f>
              <c:strCache>
                <c:ptCount val="1"/>
                <c:pt idx="0">
                  <c:v>flops/cycle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'baseline plot'!$A$2:$A$16</c:f>
              <c:strCache>
                <c:ptCount val="15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</c:strCache>
            </c:strRef>
          </c:cat>
          <c:val>
            <c:numRef>
              <c:f>'baseline plot'!$B$2:$B$16</c:f>
              <c:numCache>
                <c:formatCode>General</c:formatCode>
                <c:ptCount val="15"/>
                <c:pt idx="0">
                  <c:v>1.5725141526273738</c:v>
                </c:pt>
                <c:pt idx="1">
                  <c:v>1.1034949648811034</c:v>
                </c:pt>
                <c:pt idx="2">
                  <c:v>0.95738386790254049</c:v>
                </c:pt>
                <c:pt idx="3">
                  <c:v>0.86560955997421385</c:v>
                </c:pt>
                <c:pt idx="4">
                  <c:v>0.81843076693438654</c:v>
                </c:pt>
                <c:pt idx="5">
                  <c:v>0.7697677405663802</c:v>
                </c:pt>
                <c:pt idx="6">
                  <c:v>0.63439960197840151</c:v>
                </c:pt>
                <c:pt idx="7">
                  <c:v>0.51546663788036895</c:v>
                </c:pt>
                <c:pt idx="8">
                  <c:v>0.48548168403614972</c:v>
                </c:pt>
                <c:pt idx="9">
                  <c:v>0.4654133181621522</c:v>
                </c:pt>
                <c:pt idx="10">
                  <c:v>0.45970564753836046</c:v>
                </c:pt>
                <c:pt idx="11">
                  <c:v>0.45663243356350702</c:v>
                </c:pt>
                <c:pt idx="12">
                  <c:v>0.45805154239823637</c:v>
                </c:pt>
                <c:pt idx="13">
                  <c:v>0.45941750584778773</c:v>
                </c:pt>
                <c:pt idx="14">
                  <c:v>0.46038349986973026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5-8D4F-943E-E22345CC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81360"/>
        <c:axId val="399683632"/>
      </c:lineChart>
      <c:catAx>
        <c:axId val="3996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3632"/>
        <c:crosses val="autoZero"/>
        <c:auto val="1"/>
        <c:lblAlgn val="ctr"/>
        <c:lblOffset val="100"/>
        <c:noMultiLvlLbl val="0"/>
      </c:catAx>
      <c:valAx>
        <c:axId val="3996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Performance</a:t>
                </a:r>
                <a:r>
                  <a:rPr lang="en-US" baseline="0"/>
                  <a:t> (flops/cycle)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0890585241730284E-3"/>
              <c:y val="0.32934974390337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on i7-12700H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8357973737909407"/>
          <c:y val="4.4088176352705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6450099534661"/>
          <c:y val="0.33508678170547834"/>
          <c:w val="0.78129471134948703"/>
          <c:h val="0.53953828111911539"/>
        </c:manualLayout>
      </c:layout>
      <c:lineChart>
        <c:grouping val="standard"/>
        <c:varyColors val="0"/>
        <c:ser>
          <c:idx val="0"/>
          <c:order val="0"/>
          <c:tx>
            <c:strRef>
              <c:f>comparison_plot!$B$1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comparison_plot!$A$5:$A$16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comparison_plot!$B$5:$B$16</c:f>
              <c:numCache>
                <c:formatCode>General</c:formatCode>
                <c:ptCount val="12"/>
                <c:pt idx="0">
                  <c:v>0.86560955997421385</c:v>
                </c:pt>
                <c:pt idx="1">
                  <c:v>0.81843076693438654</c:v>
                </c:pt>
                <c:pt idx="2">
                  <c:v>0.7697677405663802</c:v>
                </c:pt>
                <c:pt idx="3">
                  <c:v>0.63439960197840151</c:v>
                </c:pt>
                <c:pt idx="4">
                  <c:v>0.51546663788036895</c:v>
                </c:pt>
                <c:pt idx="5">
                  <c:v>0.48548168403614972</c:v>
                </c:pt>
                <c:pt idx="6">
                  <c:v>0.4654133181621522</c:v>
                </c:pt>
                <c:pt idx="7">
                  <c:v>0.45970564753836046</c:v>
                </c:pt>
                <c:pt idx="8">
                  <c:v>0.45663243356350702</c:v>
                </c:pt>
                <c:pt idx="9">
                  <c:v>0.45805154239823637</c:v>
                </c:pt>
                <c:pt idx="10">
                  <c:v>0.45941750584778773</c:v>
                </c:pt>
                <c:pt idx="11">
                  <c:v>0.46038349986973026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6-FA4A-86ED-16ECEE5A5368}"/>
            </c:ext>
          </c:extLst>
        </c:ser>
        <c:ser>
          <c:idx val="1"/>
          <c:order val="1"/>
          <c:tx>
            <c:strRef>
              <c:f>comparison_plot!$C$1</c:f>
              <c:strCache>
                <c:ptCount val="1"/>
                <c:pt idx="0">
                  <c:v>optimized_3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comparison_plot!$A$5:$A$16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comparison_plot!$C$5:$C$16</c:f>
              <c:numCache>
                <c:formatCode>General</c:formatCode>
                <c:ptCount val="12"/>
                <c:pt idx="0">
                  <c:v>0.95750846621417729</c:v>
                </c:pt>
                <c:pt idx="1">
                  <c:v>0.92871222279206855</c:v>
                </c:pt>
                <c:pt idx="2">
                  <c:v>0.88461848225642004</c:v>
                </c:pt>
                <c:pt idx="3">
                  <c:v>0.75357522362624885</c:v>
                </c:pt>
                <c:pt idx="4">
                  <c:v>0.61397162162162167</c:v>
                </c:pt>
                <c:pt idx="5">
                  <c:v>0.56467862714508577</c:v>
                </c:pt>
                <c:pt idx="6">
                  <c:v>0.53314147601476014</c:v>
                </c:pt>
                <c:pt idx="7">
                  <c:v>0.51546519642857147</c:v>
                </c:pt>
                <c:pt idx="8">
                  <c:v>0.52218904524886878</c:v>
                </c:pt>
                <c:pt idx="9">
                  <c:v>0.52742202857142861</c:v>
                </c:pt>
                <c:pt idx="10">
                  <c:v>0.52962279110473454</c:v>
                </c:pt>
                <c:pt idx="11">
                  <c:v>0.52920848537634413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6-FA4A-86ED-16ECEE5A5368}"/>
            </c:ext>
          </c:extLst>
        </c:ser>
        <c:ser>
          <c:idx val="2"/>
          <c:order val="2"/>
          <c:tx>
            <c:strRef>
              <c:f>comparison_plot!$D$1</c:f>
              <c:strCache>
                <c:ptCount val="1"/>
                <c:pt idx="0">
                  <c:v>optimized_4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comparison_plot!$A$5:$A$16</c:f>
              <c:strCache>
                <c:ptCount val="12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  <c:pt idx="10">
                  <c:v>2^13</c:v>
                </c:pt>
                <c:pt idx="11">
                  <c:v>2^14</c:v>
                </c:pt>
              </c:strCache>
            </c:strRef>
          </c:cat>
          <c:val>
            <c:numRef>
              <c:f>comparison_plot!$D$5:$D$16</c:f>
              <c:numCache>
                <c:formatCode>General</c:formatCode>
                <c:ptCount val="12"/>
                <c:pt idx="0">
                  <c:v>1.7610317760961298</c:v>
                </c:pt>
                <c:pt idx="1">
                  <c:v>1.2566574417029674</c:v>
                </c:pt>
                <c:pt idx="2">
                  <c:v>1.0735796931997152</c:v>
                </c:pt>
                <c:pt idx="3">
                  <c:v>0.97161035821085451</c:v>
                </c:pt>
                <c:pt idx="4">
                  <c:v>0.8572433962264151</c:v>
                </c:pt>
                <c:pt idx="5">
                  <c:v>0.7750728051391863</c:v>
                </c:pt>
                <c:pt idx="6">
                  <c:v>0.74474917525773199</c:v>
                </c:pt>
                <c:pt idx="7">
                  <c:v>0.73544078980891725</c:v>
                </c:pt>
                <c:pt idx="8">
                  <c:v>0.72809955205047316</c:v>
                </c:pt>
                <c:pt idx="9">
                  <c:v>0.73253059523809527</c:v>
                </c:pt>
                <c:pt idx="10">
                  <c:v>0.70717832452107277</c:v>
                </c:pt>
                <c:pt idx="11">
                  <c:v>0.72023984107317074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6-FA4A-86ED-16ECEE5A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81232"/>
        <c:axId val="352820912"/>
      </c:lineChart>
      <c:catAx>
        <c:axId val="352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0912"/>
        <c:crosses val="autoZero"/>
        <c:auto val="1"/>
        <c:lblAlgn val="ctr"/>
        <c:lblOffset val="100"/>
        <c:noMultiLvlLbl val="0"/>
      </c:catAx>
      <c:valAx>
        <c:axId val="3528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Performance (flops/cycle)</a:t>
                </a:r>
              </a:p>
            </c:rich>
          </c:tx>
          <c:layout>
            <c:manualLayout>
              <c:xMode val="edge"/>
              <c:yMode val="edge"/>
              <c:x val="1.7274652262670064E-2"/>
              <c:y val="0.26349840844362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190500</xdr:rowOff>
    </xdr:from>
    <xdr:to>
      <xdr:col>14</xdr:col>
      <xdr:colOff>330200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B07CE-21B3-3E45-8471-20FBC5BA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0.05753</cdr:x>
      <cdr:y>0.14043</cdr:y>
    </cdr:from>
    <cdr:to>
      <cdr:x>0.46565</cdr:x>
      <cdr:y>0.26408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71FCA85-79C2-70EB-3F69-2F98B6AAF9BA}"/>
            </a:ext>
          </a:extLst>
        </cdr:cNvPr>
        <cdr:cNvSpPr txBox="1"/>
      </cdr:nvSpPr>
      <cdr:spPr>
        <a:xfrm xmlns:a="http://schemas.openxmlformats.org/drawingml/2006/main">
          <a:off x="574242" y="918469"/>
          <a:ext cx="4073958" cy="80873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GCC 12.2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0</xdr:rowOff>
    </xdr:from>
    <xdr:to>
      <xdr:col>14</xdr:col>
      <xdr:colOff>711200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06919-FD6C-1E72-8951-9A586259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0.03382</cdr:x>
      <cdr:y>0.11489</cdr:y>
    </cdr:from>
    <cdr:to>
      <cdr:x>0.55037</cdr:x>
      <cdr:y>0.25038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91E06B-085B-7014-7B65-3DFC9773D516}"/>
            </a:ext>
          </a:extLst>
        </cdr:cNvPr>
        <cdr:cNvSpPr txBox="1"/>
      </cdr:nvSpPr>
      <cdr:spPr>
        <a:xfrm xmlns:a="http://schemas.openxmlformats.org/drawingml/2006/main">
          <a:off x="266700" y="685800"/>
          <a:ext cx="4073935" cy="8087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GCC 12.2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2" sqref="C2"/>
    </sheetView>
  </sheetViews>
  <sheetFormatPr baseColWidth="10" defaultRowHeight="16" x14ac:dyDescent="0.2"/>
  <cols>
    <col min="1" max="1" width="14.5" customWidth="1"/>
    <col min="2" max="2" width="23.5" customWidth="1"/>
    <col min="3" max="3" width="18.6640625" customWidth="1"/>
    <col min="4" max="4" width="16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70.587599999999995</v>
      </c>
      <c r="C2">
        <f>A2*(59+52*A2)</f>
        <v>111</v>
      </c>
      <c r="D2">
        <f>C2/B2</f>
        <v>1.5725141526273738</v>
      </c>
    </row>
    <row r="3" spans="1:4" x14ac:dyDescent="0.2">
      <c r="A3">
        <v>2</v>
      </c>
      <c r="B3">
        <v>295.42500000000001</v>
      </c>
      <c r="C3">
        <f t="shared" ref="C3:C16" si="0">A3*(59+52*A3)</f>
        <v>326</v>
      </c>
      <c r="D3">
        <f t="shared" ref="D3:D16" si="1">C3/B3</f>
        <v>1.1034949648811034</v>
      </c>
    </row>
    <row r="4" spans="1:4" x14ac:dyDescent="0.2">
      <c r="A4">
        <v>4</v>
      </c>
      <c r="B4">
        <v>1115.54</v>
      </c>
      <c r="C4">
        <f t="shared" si="0"/>
        <v>1068</v>
      </c>
      <c r="D4">
        <f t="shared" si="1"/>
        <v>0.95738386790254049</v>
      </c>
    </row>
    <row r="5" spans="1:4" x14ac:dyDescent="0.2">
      <c r="A5">
        <v>8</v>
      </c>
      <c r="B5">
        <v>4389.97</v>
      </c>
      <c r="C5">
        <f t="shared" si="0"/>
        <v>3800</v>
      </c>
      <c r="D5">
        <f t="shared" si="1"/>
        <v>0.86560955997421385</v>
      </c>
    </row>
    <row r="6" spans="1:4" x14ac:dyDescent="0.2">
      <c r="A6">
        <v>16</v>
      </c>
      <c r="B6">
        <v>17418.7</v>
      </c>
      <c r="C6">
        <f t="shared" si="0"/>
        <v>14256</v>
      </c>
      <c r="D6">
        <f t="shared" si="1"/>
        <v>0.81843076693438654</v>
      </c>
    </row>
    <row r="7" spans="1:4" x14ac:dyDescent="0.2">
      <c r="A7">
        <v>32</v>
      </c>
      <c r="B7">
        <v>71626.8</v>
      </c>
      <c r="C7">
        <f t="shared" si="0"/>
        <v>55136</v>
      </c>
      <c r="D7">
        <f t="shared" si="1"/>
        <v>0.7697677405663802</v>
      </c>
    </row>
    <row r="8" spans="1:4" x14ac:dyDescent="0.2">
      <c r="A8">
        <v>64</v>
      </c>
      <c r="B8">
        <v>341690</v>
      </c>
      <c r="C8">
        <f t="shared" si="0"/>
        <v>216768</v>
      </c>
      <c r="D8">
        <f t="shared" si="1"/>
        <v>0.63439960197840151</v>
      </c>
    </row>
    <row r="9" spans="1:4" x14ac:dyDescent="0.2">
      <c r="A9">
        <v>128</v>
      </c>
      <c r="B9" s="1">
        <v>1667460</v>
      </c>
      <c r="C9">
        <f t="shared" si="0"/>
        <v>859520</v>
      </c>
      <c r="D9">
        <f t="shared" si="1"/>
        <v>0.51546663788036895</v>
      </c>
    </row>
    <row r="10" spans="1:4" x14ac:dyDescent="0.2">
      <c r="A10">
        <v>256</v>
      </c>
      <c r="B10" s="1">
        <v>7050680</v>
      </c>
      <c r="C10">
        <f t="shared" si="0"/>
        <v>3422976</v>
      </c>
      <c r="D10">
        <f t="shared" si="1"/>
        <v>0.48548168403614972</v>
      </c>
    </row>
    <row r="11" spans="1:4" x14ac:dyDescent="0.2">
      <c r="A11">
        <v>512</v>
      </c>
      <c r="B11" s="1">
        <v>29353900</v>
      </c>
      <c r="C11">
        <f t="shared" si="0"/>
        <v>13661696</v>
      </c>
      <c r="D11">
        <f t="shared" si="1"/>
        <v>0.4654133181621522</v>
      </c>
    </row>
    <row r="12" spans="1:4" x14ac:dyDescent="0.2">
      <c r="A12">
        <v>1024</v>
      </c>
      <c r="B12" s="1">
        <v>118742000</v>
      </c>
      <c r="C12">
        <f t="shared" si="0"/>
        <v>54586368</v>
      </c>
      <c r="D12">
        <f t="shared" si="1"/>
        <v>0.45970564753836046</v>
      </c>
    </row>
    <row r="13" spans="1:4" x14ac:dyDescent="0.2">
      <c r="A13">
        <v>2048</v>
      </c>
      <c r="B13" s="1">
        <v>477900000</v>
      </c>
      <c r="C13">
        <f t="shared" si="0"/>
        <v>218224640</v>
      </c>
      <c r="D13">
        <f t="shared" si="1"/>
        <v>0.45663243356350702</v>
      </c>
    </row>
    <row r="14" spans="1:4" x14ac:dyDescent="0.2">
      <c r="A14">
        <v>4096</v>
      </c>
      <c r="B14" s="1">
        <v>1905150000</v>
      </c>
      <c r="C14">
        <f t="shared" si="0"/>
        <v>872656896</v>
      </c>
      <c r="D14">
        <f t="shared" si="1"/>
        <v>0.45805154239823637</v>
      </c>
    </row>
    <row r="15" spans="1:4" x14ac:dyDescent="0.2">
      <c r="A15">
        <v>8192</v>
      </c>
      <c r="B15" s="1">
        <v>7596890000</v>
      </c>
      <c r="C15">
        <f t="shared" si="0"/>
        <v>3490144256</v>
      </c>
      <c r="D15">
        <f t="shared" si="1"/>
        <v>0.45941750584778773</v>
      </c>
    </row>
    <row r="16" spans="1:4" x14ac:dyDescent="0.2">
      <c r="A16">
        <v>16384</v>
      </c>
      <c r="B16" s="1">
        <v>30321700000</v>
      </c>
      <c r="C16">
        <f t="shared" si="0"/>
        <v>13959610368</v>
      </c>
      <c r="D16">
        <f t="shared" si="1"/>
        <v>0.46038349986973026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C5A8-88A2-174F-A742-BFAF02F37795}">
  <dimension ref="A1:D16"/>
  <sheetViews>
    <sheetView workbookViewId="0">
      <selection activeCell="D2" sqref="D2:D16"/>
    </sheetView>
  </sheetViews>
  <sheetFormatPr baseColWidth="10" defaultRowHeight="16" x14ac:dyDescent="0.2"/>
  <cols>
    <col min="3" max="3" width="19.83203125" customWidth="1"/>
    <col min="4" max="4" width="1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69.361500000000007</v>
      </c>
      <c r="C2">
        <f>A2*(59+55*A2)+6</f>
        <v>120</v>
      </c>
      <c r="D2">
        <f>C2/B2</f>
        <v>1.7300663912977658</v>
      </c>
    </row>
    <row r="3" spans="1:4" x14ac:dyDescent="0.2">
      <c r="A3">
        <v>2</v>
      </c>
      <c r="B3">
        <v>266.18</v>
      </c>
      <c r="C3">
        <f t="shared" ref="C3:C16" si="0">A3*(59+55*A3)+6</f>
        <v>344</v>
      </c>
      <c r="D3">
        <f t="shared" ref="D3:D16" si="1">C3/B3</f>
        <v>1.29235855436171</v>
      </c>
    </row>
    <row r="4" spans="1:4" x14ac:dyDescent="0.2">
      <c r="A4">
        <v>4</v>
      </c>
      <c r="B4">
        <v>1010.59</v>
      </c>
      <c r="C4">
        <f t="shared" si="0"/>
        <v>1122</v>
      </c>
      <c r="D4">
        <f t="shared" si="1"/>
        <v>1.1102425315904569</v>
      </c>
    </row>
    <row r="5" spans="1:4" x14ac:dyDescent="0.2">
      <c r="A5">
        <v>8</v>
      </c>
      <c r="B5">
        <v>4175.42</v>
      </c>
      <c r="C5">
        <f t="shared" si="0"/>
        <v>3998</v>
      </c>
      <c r="D5">
        <f t="shared" si="1"/>
        <v>0.95750846621417729</v>
      </c>
    </row>
    <row r="6" spans="1:4" x14ac:dyDescent="0.2">
      <c r="A6">
        <v>16</v>
      </c>
      <c r="B6">
        <v>16183.7</v>
      </c>
      <c r="C6">
        <f t="shared" si="0"/>
        <v>15030</v>
      </c>
      <c r="D6">
        <f t="shared" si="1"/>
        <v>0.92871222279206855</v>
      </c>
    </row>
    <row r="7" spans="1:4" x14ac:dyDescent="0.2">
      <c r="A7">
        <v>32</v>
      </c>
      <c r="B7">
        <v>65806.899999999994</v>
      </c>
      <c r="C7">
        <f t="shared" si="0"/>
        <v>58214</v>
      </c>
      <c r="D7">
        <f t="shared" si="1"/>
        <v>0.88461848225642004</v>
      </c>
    </row>
    <row r="8" spans="1:4" x14ac:dyDescent="0.2">
      <c r="A8">
        <v>64</v>
      </c>
      <c r="B8">
        <v>303967</v>
      </c>
      <c r="C8">
        <f t="shared" si="0"/>
        <v>229062</v>
      </c>
      <c r="D8">
        <f t="shared" si="1"/>
        <v>0.75357522362624885</v>
      </c>
    </row>
    <row r="9" spans="1:4" x14ac:dyDescent="0.2">
      <c r="A9">
        <v>128</v>
      </c>
      <c r="B9" s="1">
        <v>1480000</v>
      </c>
      <c r="C9">
        <f t="shared" si="0"/>
        <v>908678</v>
      </c>
      <c r="D9">
        <f t="shared" si="1"/>
        <v>0.61397162162162167</v>
      </c>
    </row>
    <row r="10" spans="1:4" x14ac:dyDescent="0.2">
      <c r="A10">
        <v>256</v>
      </c>
      <c r="B10" s="1">
        <v>6410000</v>
      </c>
      <c r="C10">
        <f t="shared" si="0"/>
        <v>3619590</v>
      </c>
      <c r="D10">
        <f t="shared" si="1"/>
        <v>0.56467862714508577</v>
      </c>
    </row>
    <row r="11" spans="1:4" x14ac:dyDescent="0.2">
      <c r="A11">
        <v>512</v>
      </c>
      <c r="B11" s="1">
        <v>27100000</v>
      </c>
      <c r="C11">
        <f t="shared" si="0"/>
        <v>14448134</v>
      </c>
      <c r="D11">
        <f t="shared" si="1"/>
        <v>0.53314147601476014</v>
      </c>
    </row>
    <row r="12" spans="1:4" x14ac:dyDescent="0.2">
      <c r="A12">
        <v>1024</v>
      </c>
      <c r="B12" s="1">
        <v>112000000</v>
      </c>
      <c r="C12">
        <f t="shared" si="0"/>
        <v>57732102</v>
      </c>
      <c r="D12">
        <f t="shared" si="1"/>
        <v>0.51546519642857147</v>
      </c>
    </row>
    <row r="13" spans="1:4" x14ac:dyDescent="0.2">
      <c r="A13">
        <v>2048</v>
      </c>
      <c r="B13" s="1">
        <v>442000000</v>
      </c>
      <c r="C13">
        <f t="shared" si="0"/>
        <v>230807558</v>
      </c>
      <c r="D13">
        <f t="shared" si="1"/>
        <v>0.52218904524886878</v>
      </c>
    </row>
    <row r="14" spans="1:4" x14ac:dyDescent="0.2">
      <c r="A14">
        <v>4096</v>
      </c>
      <c r="B14" s="1">
        <v>1750000000</v>
      </c>
      <c r="C14">
        <f t="shared" si="0"/>
        <v>922988550</v>
      </c>
      <c r="D14">
        <f t="shared" si="1"/>
        <v>0.52742202857142861</v>
      </c>
    </row>
    <row r="15" spans="1:4" x14ac:dyDescent="0.2">
      <c r="A15">
        <v>8192</v>
      </c>
      <c r="B15" s="1">
        <v>6970000000</v>
      </c>
      <c r="C15">
        <f t="shared" si="0"/>
        <v>3691470854</v>
      </c>
      <c r="D15">
        <f t="shared" si="1"/>
        <v>0.52962279110473454</v>
      </c>
    </row>
    <row r="16" spans="1:4" x14ac:dyDescent="0.2">
      <c r="A16">
        <v>16384</v>
      </c>
      <c r="B16" s="1">
        <v>27900000000</v>
      </c>
      <c r="C16">
        <f t="shared" si="0"/>
        <v>14764916742</v>
      </c>
      <c r="D16">
        <f t="shared" si="1"/>
        <v>0.52920848537634413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0031-3521-C74C-AAAB-A428E1A8A933}">
  <dimension ref="A1:D16"/>
  <sheetViews>
    <sheetView workbookViewId="0">
      <selection activeCell="D2" sqref="D2:D16"/>
    </sheetView>
  </sheetViews>
  <sheetFormatPr baseColWidth="10" defaultRowHeight="16" x14ac:dyDescent="0.2"/>
  <cols>
    <col min="2" max="2" width="14.1640625" customWidth="1"/>
    <col min="3" max="3" width="15.6640625" customWidth="1"/>
    <col min="4" max="4" width="16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72.589399999999998</v>
      </c>
      <c r="C2">
        <f>A2*(59+55*A2)+6</f>
        <v>120</v>
      </c>
      <c r="D2">
        <f>C2/B2</f>
        <v>1.6531339286452293</v>
      </c>
    </row>
    <row r="3" spans="1:4" x14ac:dyDescent="0.2">
      <c r="A3">
        <v>2</v>
      </c>
      <c r="B3">
        <v>133.15899999999999</v>
      </c>
      <c r="C3">
        <f t="shared" ref="C3:C16" si="0">A3*(59+55*A3)+6</f>
        <v>344</v>
      </c>
      <c r="D3">
        <f t="shared" ref="D3:D16" si="1">C3/B3</f>
        <v>2.5833777664296069</v>
      </c>
    </row>
    <row r="4" spans="1:4" x14ac:dyDescent="0.2">
      <c r="A4">
        <v>4</v>
      </c>
      <c r="B4">
        <v>254.13499999999999</v>
      </c>
      <c r="C4">
        <f t="shared" si="0"/>
        <v>1122</v>
      </c>
      <c r="D4">
        <f t="shared" si="1"/>
        <v>4.4149762921282001</v>
      </c>
    </row>
    <row r="5" spans="1:4" x14ac:dyDescent="0.2">
      <c r="A5">
        <v>8</v>
      </c>
      <c r="B5">
        <v>2270.2600000000002</v>
      </c>
      <c r="C5">
        <f t="shared" si="0"/>
        <v>3998</v>
      </c>
      <c r="D5">
        <f t="shared" si="1"/>
        <v>1.7610317760961298</v>
      </c>
    </row>
    <row r="6" spans="1:4" x14ac:dyDescent="0.2">
      <c r="A6">
        <v>16</v>
      </c>
      <c r="B6">
        <v>11960.3</v>
      </c>
      <c r="C6">
        <f t="shared" si="0"/>
        <v>15030</v>
      </c>
      <c r="D6">
        <f t="shared" si="1"/>
        <v>1.2566574417029674</v>
      </c>
    </row>
    <row r="7" spans="1:4" x14ac:dyDescent="0.2">
      <c r="A7">
        <v>32</v>
      </c>
      <c r="B7">
        <v>54224.2</v>
      </c>
      <c r="C7">
        <f t="shared" si="0"/>
        <v>58214</v>
      </c>
      <c r="D7">
        <f t="shared" si="1"/>
        <v>1.0735796931997152</v>
      </c>
    </row>
    <row r="8" spans="1:4" x14ac:dyDescent="0.2">
      <c r="A8">
        <v>64</v>
      </c>
      <c r="B8">
        <v>235755</v>
      </c>
      <c r="C8">
        <f t="shared" si="0"/>
        <v>229062</v>
      </c>
      <c r="D8">
        <f t="shared" si="1"/>
        <v>0.97161035821085451</v>
      </c>
    </row>
    <row r="9" spans="1:4" x14ac:dyDescent="0.2">
      <c r="A9">
        <v>128</v>
      </c>
      <c r="B9" s="1">
        <v>1060000</v>
      </c>
      <c r="C9">
        <f t="shared" si="0"/>
        <v>908678</v>
      </c>
      <c r="D9">
        <f t="shared" si="1"/>
        <v>0.8572433962264151</v>
      </c>
    </row>
    <row r="10" spans="1:4" x14ac:dyDescent="0.2">
      <c r="A10">
        <v>256</v>
      </c>
      <c r="B10" s="1">
        <v>4670000</v>
      </c>
      <c r="C10">
        <f t="shared" si="0"/>
        <v>3619590</v>
      </c>
      <c r="D10">
        <f t="shared" si="1"/>
        <v>0.7750728051391863</v>
      </c>
    </row>
    <row r="11" spans="1:4" x14ac:dyDescent="0.2">
      <c r="A11">
        <v>512</v>
      </c>
      <c r="B11" s="1">
        <v>19400000</v>
      </c>
      <c r="C11">
        <f t="shared" si="0"/>
        <v>14448134</v>
      </c>
      <c r="D11">
        <f t="shared" si="1"/>
        <v>0.74474917525773199</v>
      </c>
    </row>
    <row r="12" spans="1:4" x14ac:dyDescent="0.2">
      <c r="A12">
        <v>1024</v>
      </c>
      <c r="B12" s="1">
        <v>78500000</v>
      </c>
      <c r="C12">
        <f t="shared" si="0"/>
        <v>57732102</v>
      </c>
      <c r="D12">
        <f t="shared" si="1"/>
        <v>0.73544078980891725</v>
      </c>
    </row>
    <row r="13" spans="1:4" x14ac:dyDescent="0.2">
      <c r="A13">
        <v>2048</v>
      </c>
      <c r="B13" s="1">
        <v>317000000</v>
      </c>
      <c r="C13">
        <f t="shared" si="0"/>
        <v>230807558</v>
      </c>
      <c r="D13">
        <f t="shared" si="1"/>
        <v>0.72809955205047316</v>
      </c>
    </row>
    <row r="14" spans="1:4" x14ac:dyDescent="0.2">
      <c r="A14">
        <v>4096</v>
      </c>
      <c r="B14" s="1">
        <v>1260000000</v>
      </c>
      <c r="C14">
        <f t="shared" si="0"/>
        <v>922988550</v>
      </c>
      <c r="D14">
        <f t="shared" si="1"/>
        <v>0.73253059523809527</v>
      </c>
    </row>
    <row r="15" spans="1:4" x14ac:dyDescent="0.2">
      <c r="A15">
        <v>8192</v>
      </c>
      <c r="B15" s="1">
        <v>5220000000</v>
      </c>
      <c r="C15">
        <f t="shared" si="0"/>
        <v>3691470854</v>
      </c>
      <c r="D15">
        <f t="shared" si="1"/>
        <v>0.70717832452107277</v>
      </c>
    </row>
    <row r="16" spans="1:4" x14ac:dyDescent="0.2">
      <c r="A16">
        <v>16384</v>
      </c>
      <c r="B16" s="1">
        <v>20500000000</v>
      </c>
      <c r="C16">
        <f t="shared" si="0"/>
        <v>14764916742</v>
      </c>
      <c r="D16">
        <f t="shared" si="1"/>
        <v>0.72023984107317074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A2" sqref="A2:A16"/>
    </sheetView>
  </sheetViews>
  <sheetFormatPr baseColWidth="10" defaultRowHeight="16" x14ac:dyDescent="0.2"/>
  <cols>
    <col min="2" max="2" width="17.33203125" customWidth="1"/>
  </cols>
  <sheetData>
    <row r="1" spans="1:2" x14ac:dyDescent="0.2">
      <c r="A1" t="s">
        <v>0</v>
      </c>
      <c r="B1" t="s">
        <v>3</v>
      </c>
    </row>
    <row r="2" spans="1:2" x14ac:dyDescent="0.2">
      <c r="A2" t="s">
        <v>4</v>
      </c>
      <c r="B2">
        <v>1.5725141526273738</v>
      </c>
    </row>
    <row r="3" spans="1:2" x14ac:dyDescent="0.2">
      <c r="A3" t="s">
        <v>5</v>
      </c>
      <c r="B3">
        <v>1.1034949648811034</v>
      </c>
    </row>
    <row r="4" spans="1:2" x14ac:dyDescent="0.2">
      <c r="A4" t="s">
        <v>6</v>
      </c>
      <c r="B4">
        <v>0.95738386790254049</v>
      </c>
    </row>
    <row r="5" spans="1:2" x14ac:dyDescent="0.2">
      <c r="A5" t="s">
        <v>7</v>
      </c>
      <c r="B5">
        <v>0.86560955997421385</v>
      </c>
    </row>
    <row r="6" spans="1:2" x14ac:dyDescent="0.2">
      <c r="A6" t="s">
        <v>8</v>
      </c>
      <c r="B6">
        <v>0.81843076693438654</v>
      </c>
    </row>
    <row r="7" spans="1:2" x14ac:dyDescent="0.2">
      <c r="A7" t="s">
        <v>9</v>
      </c>
      <c r="B7">
        <v>0.7697677405663802</v>
      </c>
    </row>
    <row r="8" spans="1:2" x14ac:dyDescent="0.2">
      <c r="A8" t="s">
        <v>10</v>
      </c>
      <c r="B8">
        <v>0.63439960197840151</v>
      </c>
    </row>
    <row r="9" spans="1:2" x14ac:dyDescent="0.2">
      <c r="A9" t="s">
        <v>11</v>
      </c>
      <c r="B9">
        <v>0.51546663788036895</v>
      </c>
    </row>
    <row r="10" spans="1:2" x14ac:dyDescent="0.2">
      <c r="A10" t="s">
        <v>12</v>
      </c>
      <c r="B10">
        <v>0.48548168403614972</v>
      </c>
    </row>
    <row r="11" spans="1:2" x14ac:dyDescent="0.2">
      <c r="A11" t="s">
        <v>13</v>
      </c>
      <c r="B11">
        <v>0.4654133181621522</v>
      </c>
    </row>
    <row r="12" spans="1:2" x14ac:dyDescent="0.2">
      <c r="A12" t="s">
        <v>14</v>
      </c>
      <c r="B12">
        <v>0.45970564753836046</v>
      </c>
    </row>
    <row r="13" spans="1:2" x14ac:dyDescent="0.2">
      <c r="A13" t="s">
        <v>15</v>
      </c>
      <c r="B13">
        <v>0.45663243356350702</v>
      </c>
    </row>
    <row r="14" spans="1:2" x14ac:dyDescent="0.2">
      <c r="A14" t="s">
        <v>16</v>
      </c>
      <c r="B14">
        <v>0.45805154239823637</v>
      </c>
    </row>
    <row r="15" spans="1:2" x14ac:dyDescent="0.2">
      <c r="A15" t="s">
        <v>17</v>
      </c>
      <c r="B15">
        <v>0.45941750584778773</v>
      </c>
    </row>
    <row r="16" spans="1:2" x14ac:dyDescent="0.2">
      <c r="A16" t="s">
        <v>18</v>
      </c>
      <c r="B16">
        <v>0.46038349986973026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662E-A446-6741-91C6-A33D30740626}">
  <dimension ref="A1:D16"/>
  <sheetViews>
    <sheetView tabSelected="1" workbookViewId="0">
      <selection activeCell="D21" sqref="D21"/>
    </sheetView>
  </sheetViews>
  <sheetFormatPr baseColWidth="10" defaultRowHeight="16" x14ac:dyDescent="0.2"/>
  <cols>
    <col min="3" max="3" width="11.33203125" bestFit="1" customWidth="1"/>
  </cols>
  <sheetData>
    <row r="1" spans="1:4" x14ac:dyDescent="0.2">
      <c r="A1" t="s">
        <v>0</v>
      </c>
      <c r="B1" t="s">
        <v>21</v>
      </c>
      <c r="C1" t="s">
        <v>19</v>
      </c>
      <c r="D1" t="s">
        <v>20</v>
      </c>
    </row>
    <row r="2" spans="1:4" x14ac:dyDescent="0.2">
      <c r="A2" t="s">
        <v>4</v>
      </c>
      <c r="B2">
        <v>1.5725141526273738</v>
      </c>
      <c r="C2">
        <v>1.7300663912977658</v>
      </c>
      <c r="D2">
        <v>1.6531339286452293</v>
      </c>
    </row>
    <row r="3" spans="1:4" x14ac:dyDescent="0.2">
      <c r="A3" t="s">
        <v>5</v>
      </c>
      <c r="B3">
        <v>1.1034949648811034</v>
      </c>
      <c r="C3">
        <v>1.29235855436171</v>
      </c>
      <c r="D3">
        <v>2.5833777664296069</v>
      </c>
    </row>
    <row r="4" spans="1:4" x14ac:dyDescent="0.2">
      <c r="A4" t="s">
        <v>6</v>
      </c>
      <c r="B4">
        <v>0.95738386790254049</v>
      </c>
      <c r="C4">
        <v>1.1102425315904569</v>
      </c>
      <c r="D4">
        <v>4.4149762921282001</v>
      </c>
    </row>
    <row r="5" spans="1:4" x14ac:dyDescent="0.2">
      <c r="A5" t="s">
        <v>7</v>
      </c>
      <c r="B5">
        <v>0.86560955997421385</v>
      </c>
      <c r="C5">
        <v>0.95750846621417729</v>
      </c>
      <c r="D5">
        <v>1.7610317760961298</v>
      </c>
    </row>
    <row r="6" spans="1:4" x14ac:dyDescent="0.2">
      <c r="A6" t="s">
        <v>8</v>
      </c>
      <c r="B6">
        <v>0.81843076693438654</v>
      </c>
      <c r="C6">
        <v>0.92871222279206855</v>
      </c>
      <c r="D6">
        <v>1.2566574417029674</v>
      </c>
    </row>
    <row r="7" spans="1:4" x14ac:dyDescent="0.2">
      <c r="A7" t="s">
        <v>9</v>
      </c>
      <c r="B7">
        <v>0.7697677405663802</v>
      </c>
      <c r="C7">
        <v>0.88461848225642004</v>
      </c>
      <c r="D7">
        <v>1.0735796931997152</v>
      </c>
    </row>
    <row r="8" spans="1:4" x14ac:dyDescent="0.2">
      <c r="A8" t="s">
        <v>10</v>
      </c>
      <c r="B8">
        <v>0.63439960197840151</v>
      </c>
      <c r="C8">
        <v>0.75357522362624885</v>
      </c>
      <c r="D8">
        <v>0.97161035821085451</v>
      </c>
    </row>
    <row r="9" spans="1:4" x14ac:dyDescent="0.2">
      <c r="A9" t="s">
        <v>11</v>
      </c>
      <c r="B9">
        <v>0.51546663788036895</v>
      </c>
      <c r="C9">
        <v>0.61397162162162167</v>
      </c>
      <c r="D9">
        <v>0.8572433962264151</v>
      </c>
    </row>
    <row r="10" spans="1:4" x14ac:dyDescent="0.2">
      <c r="A10" t="s">
        <v>12</v>
      </c>
      <c r="B10">
        <v>0.48548168403614972</v>
      </c>
      <c r="C10">
        <v>0.56467862714508577</v>
      </c>
      <c r="D10">
        <v>0.7750728051391863</v>
      </c>
    </row>
    <row r="11" spans="1:4" x14ac:dyDescent="0.2">
      <c r="A11" t="s">
        <v>13</v>
      </c>
      <c r="B11">
        <v>0.4654133181621522</v>
      </c>
      <c r="C11">
        <v>0.53314147601476014</v>
      </c>
      <c r="D11">
        <v>0.74474917525773199</v>
      </c>
    </row>
    <row r="12" spans="1:4" x14ac:dyDescent="0.2">
      <c r="A12" t="s">
        <v>14</v>
      </c>
      <c r="B12">
        <v>0.45970564753836046</v>
      </c>
      <c r="C12">
        <v>0.51546519642857147</v>
      </c>
      <c r="D12">
        <v>0.73544078980891725</v>
      </c>
    </row>
    <row r="13" spans="1:4" x14ac:dyDescent="0.2">
      <c r="A13" t="s">
        <v>15</v>
      </c>
      <c r="B13">
        <v>0.45663243356350702</v>
      </c>
      <c r="C13">
        <v>0.52218904524886878</v>
      </c>
      <c r="D13">
        <v>0.72809955205047316</v>
      </c>
    </row>
    <row r="14" spans="1:4" x14ac:dyDescent="0.2">
      <c r="A14" t="s">
        <v>16</v>
      </c>
      <c r="B14">
        <v>0.45805154239823637</v>
      </c>
      <c r="C14">
        <v>0.52742202857142861</v>
      </c>
      <c r="D14">
        <v>0.73253059523809527</v>
      </c>
    </row>
    <row r="15" spans="1:4" x14ac:dyDescent="0.2">
      <c r="A15" t="s">
        <v>17</v>
      </c>
      <c r="B15">
        <v>0.45941750584778773</v>
      </c>
      <c r="C15">
        <v>0.52962279110473454</v>
      </c>
      <c r="D15">
        <v>0.70717832452107277</v>
      </c>
    </row>
    <row r="16" spans="1:4" x14ac:dyDescent="0.2">
      <c r="A16" t="s">
        <v>18</v>
      </c>
      <c r="B16">
        <v>0.46038349986973026</v>
      </c>
      <c r="C16">
        <v>0.52920848537634413</v>
      </c>
      <c r="D16">
        <v>0.72023984107317074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opt3</vt:lpstr>
      <vt:lpstr>opt4</vt:lpstr>
      <vt:lpstr>baseline plot</vt:lpstr>
      <vt:lpstr>comparison_plot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2023-05-24T13:30:31Z</dcterms:created>
  <dcterms:modified xsi:type="dcterms:W3CDTF">2023-06-05T14:00:51Z</dcterms:modified>
</cp:coreProperties>
</file>