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hongliu/Downloads/team38/measurements/avx_optimizations/"/>
    </mc:Choice>
  </mc:AlternateContent>
  <xr:revisionPtr revIDLastSave="0" documentId="13_ncr:1_{62087206-4437-7847-A357-3D8BCEBB291D}" xr6:coauthVersionLast="47" xr6:coauthVersionMax="47" xr10:uidLastSave="{00000000-0000-0000-0000-000000000000}"/>
  <bookViews>
    <workbookView xWindow="0" yWindow="500" windowWidth="28800" windowHeight="15680" activeTab="3" xr2:uid="{73580FC9-1AEE-E945-B371-EE598F750A28}"/>
  </bookViews>
  <sheets>
    <sheet name="baseline" sheetId="1" r:id="rId1"/>
    <sheet name="soa_opt_3_4" sheetId="4" r:id="rId2"/>
    <sheet name="avx_opt_6" sheetId="7" r:id="rId3"/>
    <sheet name="plotting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4" i="7"/>
  <c r="C3" i="4"/>
  <c r="D3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C2" i="1"/>
  <c r="D2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</calcChain>
</file>

<file path=xl/sharedStrings.xml><?xml version="1.0" encoding="utf-8"?>
<sst xmlns="http://schemas.openxmlformats.org/spreadsheetml/2006/main" count="32" uniqueCount="23">
  <si>
    <t>n</t>
  </si>
  <si>
    <t>cycles</t>
  </si>
  <si>
    <t>flops</t>
  </si>
  <si>
    <t>flops/cycle</t>
  </si>
  <si>
    <t>baseline</t>
  </si>
  <si>
    <t>soa_optimized_3_4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</si>
  <si>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</si>
  <si>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</si>
  <si>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</si>
  <si>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</si>
  <si>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</si>
  <si>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</si>
  <si>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</si>
  <si>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</si>
  <si>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</si>
  <si>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</si>
  <si>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</si>
  <si>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</si>
  <si>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</si>
  <si>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</si>
  <si>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</si>
  <si>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</si>
  <si>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avx_optimized_6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</si>
</sst>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on i7-12700H</a:t>
            </a:r>
          </a:p>
          <a:p>
            <a:pPr>
              <a:defRPr/>
            </a:pP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9514701101535216"/>
          <c:y val="4.8458772256325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6633287692583"/>
          <c:y val="0.32293199081486557"/>
          <c:w val="0.79444945199430217"/>
          <c:h val="0.56343077276048359"/>
        </c:manualLayout>
      </c:layout>
      <c:lineChart>
        <c:grouping val="standard"/>
        <c:varyColors val="0"/>
        <c:ser>
          <c:idx val="0"/>
          <c:order val="0"/>
          <c:tx>
            <c:strRef>
              <c:f>plotting!$B$1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plotting!$A$2:$A$17</c:f>
              <c:strCache>
                <c:ptCount val="16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</c:strCache>
            </c:strRef>
          </c:cat>
          <c:val>
            <c:numRef>
              <c:f>plotting!$B$2:$B$17</c:f>
              <c:numCache>
                <c:formatCode>General</c:formatCode>
                <c:ptCount val="16"/>
                <c:pt idx="0">
                  <c:v>1.5725141526273738</c:v>
                </c:pt>
                <c:pt idx="1">
                  <c:v>1.1034949648811034</c:v>
                </c:pt>
                <c:pt idx="2">
                  <c:v>0.95738386790254049</c:v>
                </c:pt>
                <c:pt idx="3">
                  <c:v>0.86560955997421385</c:v>
                </c:pt>
                <c:pt idx="4">
                  <c:v>0.81843076693438654</c:v>
                </c:pt>
                <c:pt idx="5">
                  <c:v>0.7697677405663802</c:v>
                </c:pt>
                <c:pt idx="6">
                  <c:v>0.63439960197840151</c:v>
                </c:pt>
                <c:pt idx="7">
                  <c:v>0.51546663788036895</c:v>
                </c:pt>
                <c:pt idx="8">
                  <c:v>0.48548168403614972</c:v>
                </c:pt>
                <c:pt idx="9">
                  <c:v>0.4654133181621522</c:v>
                </c:pt>
                <c:pt idx="10">
                  <c:v>0.45970564753836046</c:v>
                </c:pt>
                <c:pt idx="11">
                  <c:v>0.45663243356350702</c:v>
                </c:pt>
                <c:pt idx="12">
                  <c:v>0.45805154239823637</c:v>
                </c:pt>
                <c:pt idx="13">
                  <c:v>0.45941750584778773</c:v>
                </c:pt>
                <c:pt idx="14">
                  <c:v>0.46038349986973026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8-C74F-B3A4-A056E9113C46}"/>
            </c:ext>
          </c:extLst>
        </c:ser>
        <c:ser>
          <c:idx val="1"/>
          <c:order val="1"/>
          <c:tx>
            <c:strRef>
              <c:f>plotting!$C$1</c:f>
              <c:strCache>
                <c:ptCount val="1"/>
                <c:pt idx="0">
                  <c:v>soa_optimized_3_4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plotting!$A$2:$A$17</c:f>
              <c:strCache>
                <c:ptCount val="16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</c:strCache>
            </c:strRef>
          </c:cat>
          <c:val>
            <c:numRef>
              <c:f>plotting!$C$2:$C$17</c:f>
              <c:numCache>
                <c:formatCode>General</c:formatCode>
                <c:ptCount val="16"/>
                <c:pt idx="0">
                  <c:v>0.45771153297109163</c:v>
                </c:pt>
                <c:pt idx="1">
                  <c:v>0.53729702681973479</c:v>
                </c:pt>
                <c:pt idx="2">
                  <c:v>0.72016742978824511</c:v>
                </c:pt>
                <c:pt idx="3">
                  <c:v>0.62584386420884708</c:v>
                </c:pt>
                <c:pt idx="4">
                  <c:v>1.0111894775974826</c:v>
                </c:pt>
                <c:pt idx="5">
                  <c:v>1.0611232668445225</c:v>
                </c:pt>
                <c:pt idx="6">
                  <c:v>1.0820083808601728</c:v>
                </c:pt>
                <c:pt idx="7">
                  <c:v>1.0968486407310563</c:v>
                </c:pt>
                <c:pt idx="8">
                  <c:v>1.1020135876640123</c:v>
                </c:pt>
                <c:pt idx="9">
                  <c:v>1.104190141062444</c:v>
                </c:pt>
                <c:pt idx="10">
                  <c:v>1.1138803963706572</c:v>
                </c:pt>
                <c:pt idx="11">
                  <c:v>1.1077346289368704</c:v>
                </c:pt>
                <c:pt idx="12">
                  <c:v>1.1125739942486719</c:v>
                </c:pt>
                <c:pt idx="13">
                  <c:v>1.1147290147999804</c:v>
                </c:pt>
                <c:pt idx="14">
                  <c:v>1.1115190451023991</c:v>
                </c:pt>
                <c:pt idx="15">
                  <c:v>1.1131247282217642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8-C74F-B3A4-A056E9113C46}"/>
            </c:ext>
          </c:extLst>
        </c:ser>
        <c:ser>
          <c:idx val="2"/>
          <c:order val="2"/>
          <c:tx>
            <c:strRef>
              <c:f>plotting!$D$1</c:f>
              <c:strCache>
                <c:ptCount val="1"/>
                <c:pt idx="0">
                  <c:v>avx_optimized_6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plotting!$A$2:$A$17</c:f>
              <c:strCache>
                <c:ptCount val="16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</c:strCache>
            </c:strRef>
          </c:cat>
          <c:val>
            <c:numRef>
              <c:f>plotting!$D$2:$D$17</c:f>
              <c:numCache>
                <c:formatCode>General</c:formatCode>
                <c:ptCount val="16"/>
                <c:pt idx="2">
                  <c:v>0.99477365112227634</c:v>
                </c:pt>
                <c:pt idx="3">
                  <c:v>1.1059708266882087</c:v>
                </c:pt>
                <c:pt idx="4">
                  <c:v>1.1375738669029152</c:v>
                </c:pt>
                <c:pt idx="5">
                  <c:v>1.1417055922177923</c:v>
                </c:pt>
                <c:pt idx="6">
                  <c:v>1.1378481999395473</c:v>
                </c:pt>
                <c:pt idx="7">
                  <c:v>1.1427183621096177</c:v>
                </c:pt>
                <c:pt idx="8">
                  <c:v>1.1375827831360736</c:v>
                </c:pt>
                <c:pt idx="9">
                  <c:v>1.1392499363057325</c:v>
                </c:pt>
                <c:pt idx="10">
                  <c:v>1.1373250955414014</c:v>
                </c:pt>
                <c:pt idx="11">
                  <c:v>1.1418174080000001</c:v>
                </c:pt>
                <c:pt idx="12">
                  <c:v>1.1390559201596806</c:v>
                </c:pt>
                <c:pt idx="13">
                  <c:v>1.1410923559999999</c:v>
                </c:pt>
                <c:pt idx="14">
                  <c:v>1.140971521</c:v>
                </c:pt>
                <c:pt idx="15">
                  <c:v>1.14091110425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8-C74F-B3A4-A056E911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274400"/>
        <c:axId val="739706928"/>
      </c:lineChart>
      <c:catAx>
        <c:axId val="7392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(n_p)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6928"/>
        <c:crosses val="autoZero"/>
        <c:auto val="1"/>
        <c:lblAlgn val="ctr"/>
        <c:lblOffset val="100"/>
        <c:noMultiLvlLbl val="0"/>
      </c:catAx>
      <c:valAx>
        <c:axId val="7397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(flops/cycle)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063337737962911E-2"/>
              <c:y val="0.27110677245051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1185335</xdr:colOff>
      <xdr:row>3</xdr:row>
      <xdr:rowOff>67732</xdr:rowOff>
    </xdr:from>
    <xdr:to>
      <xdr:col>15</xdr:col>
      <xdr:colOff>703386</xdr:colOff>
      <xdr:row>43</xdr:row>
      <xdr:rowOff>39077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940C93-605C-D1A7-CAF7-0600D61C9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0.02481</cdr:x>
      <cdr:y>0.1452</cdr:y>
    </cdr:from>
    <cdr:to>
      <cdr:x>0.49004</cdr:x>
      <cdr:y>0.25089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C2B08D-576B-AAC5-B9B5-8EAD830CE14A}"/>
            </a:ext>
          </a:extLst>
        </cdr:cNvPr>
        <cdr:cNvSpPr txBox="1"/>
      </cdr:nvSpPr>
      <cdr:spPr>
        <a:xfrm xmlns:a="http://schemas.openxmlformats.org/drawingml/2006/main">
          <a:off x="238948" y="1179689"/>
          <a:ext cx="4480606" cy="85864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Intel</a:t>
          </a:r>
          <a:r>
            <a:rPr lang="en-US" sz="1100" baseline="0"/>
            <a:t> i7-12700H @ 2.3GHz</a:t>
          </a:r>
        </a:p>
        <a:p xmlns:a="http://schemas.openxmlformats.org/drawingml/2006/main">
          <a:r>
            <a:rPr lang="en-US" sz="1100" baseline="0"/>
            <a:t>L1: 80KB, L2: 1280KB, L3: 24MB</a:t>
          </a:r>
        </a:p>
        <a:p xmlns:a="http://schemas.openxmlformats.org/drawingml/2006/main">
          <a:r>
            <a:rPr lang="en-US" sz="1100" baseline="0"/>
            <a:t>Compiler: ICPC 2021.9</a:t>
          </a:r>
        </a:p>
        <a:p xmlns:a="http://schemas.openxmlformats.org/drawingml/2006/main">
          <a:r>
            <a:rPr lang="en-US" sz="1100" baseline="0"/>
            <a:t>Flags: </a:t>
          </a:r>
          <a:r>
            <a:rPr lang="en-CA"/>
            <a:t>-O3 -ffast-math -march=native -mavx2 -ftree-vectorize -m64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hongliu/Downloads/team38/measurements/report_performance%20.xlsx" TargetMode="External"/><Relationship Id="rId1" Type="http://schemas.openxmlformats.org/officeDocument/2006/relationships/externalLinkPath" Target="/Users/kehongliu/Downloads/team38/measurements/report_performanc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otting_report"/>
    </sheetNames>
    <sheetDataSet>
      <sheetData sheetId="0">
        <row r="1">
          <cell r="B1" t="str">
            <v>Baseline</v>
          </cell>
          <cell r="C1" t="str">
            <v>Optimization 3</v>
          </cell>
          <cell r="D1" t="str">
            <v>Optimization 5</v>
          </cell>
          <cell r="E1" t="str">
            <v>Optimization 2</v>
          </cell>
          <cell r="F1" t="str">
            <v>Optimization 1</v>
          </cell>
        </row>
        <row r="2">
          <cell r="A2" t="str">
            <v>2^3</v>
          </cell>
          <cell r="B2">
            <v>0.86560955997421385</v>
          </cell>
          <cell r="C2">
            <v>0.62584386420884708</v>
          </cell>
          <cell r="D2">
            <v>1.1059708266882087</v>
          </cell>
          <cell r="E2">
            <v>0.85749552600000001</v>
          </cell>
          <cell r="F2">
            <v>1.7610317760961298</v>
          </cell>
        </row>
        <row r="3">
          <cell r="A3" t="str">
            <v>2^4</v>
          </cell>
          <cell r="B3">
            <v>0.81843076693438654</v>
          </cell>
          <cell r="C3">
            <v>1.0111894775974826</v>
          </cell>
          <cell r="D3">
            <v>1.1375738669029152</v>
          </cell>
          <cell r="E3">
            <v>0.81377294700000002</v>
          </cell>
          <cell r="F3">
            <v>1.2566574417029674</v>
          </cell>
        </row>
        <row r="4">
          <cell r="A4" t="str">
            <v>2^5</v>
          </cell>
          <cell r="B4">
            <v>0.7697677405663802</v>
          </cell>
          <cell r="C4">
            <v>1.0611232668445225</v>
          </cell>
          <cell r="D4">
            <v>1.1417055922177923</v>
          </cell>
          <cell r="E4">
            <v>0.762879894</v>
          </cell>
          <cell r="F4">
            <v>1.0735796931997152</v>
          </cell>
        </row>
        <row r="5">
          <cell r="A5" t="str">
            <v>2^6</v>
          </cell>
          <cell r="B5">
            <v>0.63439960197840151</v>
          </cell>
          <cell r="C5">
            <v>1.0820083808601728</v>
          </cell>
          <cell r="D5">
            <v>1.1378481999395473</v>
          </cell>
          <cell r="E5">
            <v>0.67276005800000005</v>
          </cell>
          <cell r="F5">
            <v>0.97161035821085451</v>
          </cell>
        </row>
        <row r="6">
          <cell r="A6" t="str">
            <v>2^7</v>
          </cell>
          <cell r="B6">
            <v>0.51546663788036895</v>
          </cell>
          <cell r="C6">
            <v>1.0968486407310563</v>
          </cell>
          <cell r="D6">
            <v>1.1427183621096177</v>
          </cell>
          <cell r="E6">
            <v>0.55452903200000003</v>
          </cell>
          <cell r="F6">
            <v>0.8572433962264151</v>
          </cell>
        </row>
        <row r="7">
          <cell r="A7" t="str">
            <v>2^8</v>
          </cell>
          <cell r="B7">
            <v>0.48548168403614972</v>
          </cell>
          <cell r="C7">
            <v>1.1020135876640123</v>
          </cell>
          <cell r="D7">
            <v>1.1375827831360736</v>
          </cell>
          <cell r="E7">
            <v>0.503378824</v>
          </cell>
          <cell r="F7">
            <v>0.7750728051391863</v>
          </cell>
        </row>
        <row r="8">
          <cell r="A8" t="str">
            <v>2^9</v>
          </cell>
          <cell r="B8">
            <v>0.4654133181621522</v>
          </cell>
          <cell r="C8">
            <v>1.104190141062444</v>
          </cell>
          <cell r="D8">
            <v>1.1392499363057325</v>
          </cell>
          <cell r="E8">
            <v>0.474364444</v>
          </cell>
          <cell r="F8">
            <v>0.74474917525773199</v>
          </cell>
        </row>
        <row r="9">
          <cell r="A9" t="str">
            <v>2^10</v>
          </cell>
          <cell r="B9">
            <v>0.45970564753836046</v>
          </cell>
          <cell r="C9">
            <v>1.1138803963706572</v>
          </cell>
          <cell r="D9">
            <v>1.1373250955414014</v>
          </cell>
          <cell r="E9">
            <v>0.46655015399999999</v>
          </cell>
          <cell r="F9">
            <v>0.73544078980891725</v>
          </cell>
        </row>
        <row r="10">
          <cell r="A10" t="str">
            <v>2^11</v>
          </cell>
          <cell r="B10">
            <v>0.45663243356350702</v>
          </cell>
          <cell r="C10">
            <v>1.1077346289368704</v>
          </cell>
          <cell r="D10">
            <v>1.1418174080000001</v>
          </cell>
          <cell r="E10">
            <v>0.46038953599999999</v>
          </cell>
          <cell r="F10">
            <v>0.72809955205047316</v>
          </cell>
        </row>
        <row r="11">
          <cell r="A11" t="str">
            <v>2^12</v>
          </cell>
          <cell r="B11">
            <v>0.45805154239823637</v>
          </cell>
          <cell r="C11">
            <v>1.1125739942486719</v>
          </cell>
          <cell r="D11">
            <v>1.1390559201596806</v>
          </cell>
          <cell r="E11">
            <v>0.46172322500000001</v>
          </cell>
          <cell r="F11">
            <v>0.73253059523809527</v>
          </cell>
        </row>
        <row r="12">
          <cell r="A12" t="str">
            <v>2^13</v>
          </cell>
          <cell r="B12">
            <v>0.45941750584778773</v>
          </cell>
          <cell r="C12">
            <v>1.1147290147999804</v>
          </cell>
          <cell r="D12">
            <v>1.1410923559999999</v>
          </cell>
          <cell r="E12">
            <v>0.45802418099999997</v>
          </cell>
          <cell r="F12">
            <v>0.70717832452107277</v>
          </cell>
        </row>
        <row r="13">
          <cell r="A13" t="str">
            <v>2^14</v>
          </cell>
          <cell r="B13">
            <v>0.46038349986973026</v>
          </cell>
          <cell r="C13">
            <v>1.1115190451023991</v>
          </cell>
          <cell r="D13">
            <v>1.140971521</v>
          </cell>
          <cell r="E13">
            <v>0.46071321300000001</v>
          </cell>
          <cell r="F13">
            <v>0.72023984107317074</v>
          </cell>
        </row>
        <row r="14">
          <cell r="A14" t="str">
            <v>2^15</v>
          </cell>
          <cell r="C14">
            <v>1.1131247282217642</v>
          </cell>
          <cell r="D14">
            <v>1.14091110425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E145-E691-3549-B2CC-AE3DC9D27370}">
  <dimension ref="A1:D16"/>
  <sheetViews>
    <sheetView workbookViewId="0">
      <selection activeCell="D2" sqref="D2:D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70.587599999999995</v>
      </c>
      <c r="C2">
        <f>A2*(59+52*A2)</f>
        <v>111</v>
      </c>
      <c r="D2">
        <f>C2/B2</f>
        <v>1.5725141526273738</v>
      </c>
    </row>
    <row r="3" spans="1:4" x14ac:dyDescent="0.2">
      <c r="A3">
        <v>2</v>
      </c>
      <c r="B3">
        <v>295.42500000000001</v>
      </c>
      <c r="C3">
        <f t="shared" ref="C3:C16" si="0">A3*(59+52*A3)</f>
        <v>326</v>
      </c>
      <c r="D3">
        <f t="shared" ref="D3:D16" si="1">C3/B3</f>
        <v>1.1034949648811034</v>
      </c>
    </row>
    <row r="4" spans="1:4" x14ac:dyDescent="0.2">
      <c r="A4">
        <v>4</v>
      </c>
      <c r="B4">
        <v>1115.54</v>
      </c>
      <c r="C4">
        <f t="shared" si="0"/>
        <v>1068</v>
      </c>
      <c r="D4">
        <f t="shared" si="1"/>
        <v>0.95738386790254049</v>
      </c>
    </row>
    <row r="5" spans="1:4" x14ac:dyDescent="0.2">
      <c r="A5">
        <v>8</v>
      </c>
      <c r="B5">
        <v>4389.97</v>
      </c>
      <c r="C5">
        <f t="shared" si="0"/>
        <v>3800</v>
      </c>
      <c r="D5">
        <f t="shared" si="1"/>
        <v>0.86560955997421385</v>
      </c>
    </row>
    <row r="6" spans="1:4" x14ac:dyDescent="0.2">
      <c r="A6">
        <v>16</v>
      </c>
      <c r="B6">
        <v>17418.7</v>
      </c>
      <c r="C6">
        <f t="shared" si="0"/>
        <v>14256</v>
      </c>
      <c r="D6">
        <f t="shared" si="1"/>
        <v>0.81843076693438654</v>
      </c>
    </row>
    <row r="7" spans="1:4" x14ac:dyDescent="0.2">
      <c r="A7">
        <v>32</v>
      </c>
      <c r="B7">
        <v>71626.8</v>
      </c>
      <c r="C7">
        <f t="shared" si="0"/>
        <v>55136</v>
      </c>
      <c r="D7">
        <f t="shared" si="1"/>
        <v>0.7697677405663802</v>
      </c>
    </row>
    <row r="8" spans="1:4" x14ac:dyDescent="0.2">
      <c r="A8">
        <v>64</v>
      </c>
      <c r="B8">
        <v>341690</v>
      </c>
      <c r="C8">
        <f t="shared" si="0"/>
        <v>216768</v>
      </c>
      <c r="D8">
        <f t="shared" si="1"/>
        <v>0.63439960197840151</v>
      </c>
    </row>
    <row r="9" spans="1:4" x14ac:dyDescent="0.2">
      <c r="A9">
        <v>128</v>
      </c>
      <c r="B9" s="1">
        <v>1667460</v>
      </c>
      <c r="C9">
        <f t="shared" si="0"/>
        <v>859520</v>
      </c>
      <c r="D9">
        <f t="shared" si="1"/>
        <v>0.51546663788036895</v>
      </c>
    </row>
    <row r="10" spans="1:4" x14ac:dyDescent="0.2">
      <c r="A10">
        <v>256</v>
      </c>
      <c r="B10" s="1">
        <v>7050680</v>
      </c>
      <c r="C10">
        <f t="shared" si="0"/>
        <v>3422976</v>
      </c>
      <c r="D10">
        <f t="shared" si="1"/>
        <v>0.48548168403614972</v>
      </c>
    </row>
    <row r="11" spans="1:4" x14ac:dyDescent="0.2">
      <c r="A11">
        <v>512</v>
      </c>
      <c r="B11" s="1">
        <v>29353900</v>
      </c>
      <c r="C11">
        <f t="shared" si="0"/>
        <v>13661696</v>
      </c>
      <c r="D11">
        <f t="shared" si="1"/>
        <v>0.4654133181621522</v>
      </c>
    </row>
    <row r="12" spans="1:4" x14ac:dyDescent="0.2">
      <c r="A12">
        <v>1024</v>
      </c>
      <c r="B12" s="1">
        <v>118742000</v>
      </c>
      <c r="C12">
        <f t="shared" si="0"/>
        <v>54586368</v>
      </c>
      <c r="D12">
        <f t="shared" si="1"/>
        <v>0.45970564753836046</v>
      </c>
    </row>
    <row r="13" spans="1:4" x14ac:dyDescent="0.2">
      <c r="A13">
        <v>2048</v>
      </c>
      <c r="B13" s="1">
        <v>477900000</v>
      </c>
      <c r="C13">
        <f t="shared" si="0"/>
        <v>218224640</v>
      </c>
      <c r="D13">
        <f t="shared" si="1"/>
        <v>0.45663243356350702</v>
      </c>
    </row>
    <row r="14" spans="1:4" x14ac:dyDescent="0.2">
      <c r="A14">
        <v>4096</v>
      </c>
      <c r="B14" s="1">
        <v>1905150000</v>
      </c>
      <c r="C14">
        <f t="shared" si="0"/>
        <v>872656896</v>
      </c>
      <c r="D14">
        <f t="shared" si="1"/>
        <v>0.45805154239823637</v>
      </c>
    </row>
    <row r="15" spans="1:4" x14ac:dyDescent="0.2">
      <c r="A15">
        <v>8192</v>
      </c>
      <c r="B15" s="1">
        <v>7596890000</v>
      </c>
      <c r="C15">
        <f t="shared" si="0"/>
        <v>3490144256</v>
      </c>
      <c r="D15">
        <f t="shared" si="1"/>
        <v>0.45941750584778773</v>
      </c>
    </row>
    <row r="16" spans="1:4" x14ac:dyDescent="0.2">
      <c r="A16">
        <v>16384</v>
      </c>
      <c r="B16" s="1">
        <v>30321700000</v>
      </c>
      <c r="C16">
        <f t="shared" si="0"/>
        <v>13959610368</v>
      </c>
      <c r="D16">
        <f t="shared" si="1"/>
        <v>0.46038349986973026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F35A-8D2E-AE4B-897F-21800B769DE8}">
  <dimension ref="A1:D17"/>
  <sheetViews>
    <sheetView workbookViewId="0">
      <selection activeCell="B10" sqref="B10"/>
    </sheetView>
  </sheetViews>
  <sheetFormatPr baseColWidth="10" defaultRowHeight="16" x14ac:dyDescent="0.2"/>
  <cols>
    <col min="3" max="3" width="13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220.66300000000001</v>
      </c>
      <c r="C2">
        <f>A2*(59+34*A2)+8</f>
        <v>101</v>
      </c>
      <c r="D2">
        <f>C2/B2</f>
        <v>0.45771153297109163</v>
      </c>
    </row>
    <row r="3" spans="1:4" x14ac:dyDescent="0.2">
      <c r="A3">
        <v>2</v>
      </c>
      <c r="B3">
        <v>487.62599999999998</v>
      </c>
      <c r="C3">
        <f>A3*(59+34*A3)+8</f>
        <v>262</v>
      </c>
      <c r="D3">
        <f t="shared" ref="D3:D17" si="0">C3/B3</f>
        <v>0.53729702681973479</v>
      </c>
    </row>
    <row r="4" spans="1:4" x14ac:dyDescent="0.2">
      <c r="A4">
        <v>4</v>
      </c>
      <c r="B4">
        <v>1094.19</v>
      </c>
      <c r="C4">
        <f t="shared" ref="C4:C17" si="1">A4*(59+34*A4)+8</f>
        <v>788</v>
      </c>
      <c r="D4">
        <f t="shared" si="0"/>
        <v>0.72016742978824511</v>
      </c>
    </row>
    <row r="5" spans="1:4" x14ac:dyDescent="0.2">
      <c r="A5">
        <v>8</v>
      </c>
      <c r="B5">
        <v>4243.87</v>
      </c>
      <c r="C5">
        <f t="shared" si="1"/>
        <v>2656</v>
      </c>
      <c r="D5">
        <f t="shared" si="0"/>
        <v>0.62584386420884708</v>
      </c>
    </row>
    <row r="6" spans="1:4" x14ac:dyDescent="0.2">
      <c r="A6">
        <v>16</v>
      </c>
      <c r="B6">
        <v>9549.15</v>
      </c>
      <c r="C6">
        <f t="shared" si="1"/>
        <v>9656</v>
      </c>
      <c r="D6">
        <f t="shared" si="0"/>
        <v>1.0111894775974826</v>
      </c>
    </row>
    <row r="7" spans="1:4" x14ac:dyDescent="0.2">
      <c r="A7">
        <v>32</v>
      </c>
      <c r="B7">
        <v>34597.300000000003</v>
      </c>
      <c r="C7">
        <f t="shared" si="1"/>
        <v>36712</v>
      </c>
      <c r="D7">
        <f t="shared" si="0"/>
        <v>1.0611232668445225</v>
      </c>
    </row>
    <row r="8" spans="1:4" x14ac:dyDescent="0.2">
      <c r="A8">
        <v>64</v>
      </c>
      <c r="B8">
        <v>132206</v>
      </c>
      <c r="C8">
        <f t="shared" si="1"/>
        <v>143048</v>
      </c>
      <c r="D8">
        <f t="shared" si="0"/>
        <v>1.0820083808601728</v>
      </c>
    </row>
    <row r="9" spans="1:4" x14ac:dyDescent="0.2">
      <c r="A9">
        <v>128</v>
      </c>
      <c r="B9">
        <v>514762</v>
      </c>
      <c r="C9">
        <f t="shared" si="1"/>
        <v>564616</v>
      </c>
      <c r="D9">
        <f t="shared" si="0"/>
        <v>1.0968486407310563</v>
      </c>
    </row>
    <row r="10" spans="1:4" x14ac:dyDescent="0.2">
      <c r="A10">
        <v>256</v>
      </c>
      <c r="B10" s="1">
        <v>2035670</v>
      </c>
      <c r="C10">
        <f t="shared" si="1"/>
        <v>2243336</v>
      </c>
      <c r="D10">
        <f t="shared" si="0"/>
        <v>1.1020135876640123</v>
      </c>
    </row>
    <row r="11" spans="1:4" x14ac:dyDescent="0.2">
      <c r="A11">
        <v>512</v>
      </c>
      <c r="B11" s="1">
        <v>8099250</v>
      </c>
      <c r="C11">
        <f t="shared" si="1"/>
        <v>8943112</v>
      </c>
      <c r="D11">
        <f t="shared" si="0"/>
        <v>1.104190141062444</v>
      </c>
    </row>
    <row r="12" spans="1:4" x14ac:dyDescent="0.2">
      <c r="A12">
        <v>1024</v>
      </c>
      <c r="B12" s="1">
        <v>32060900</v>
      </c>
      <c r="C12">
        <f t="shared" si="1"/>
        <v>35712008</v>
      </c>
      <c r="D12">
        <f t="shared" si="0"/>
        <v>1.1138803963706572</v>
      </c>
    </row>
    <row r="13" spans="1:4" x14ac:dyDescent="0.2">
      <c r="A13">
        <v>2048</v>
      </c>
      <c r="B13" s="1">
        <v>128846000</v>
      </c>
      <c r="C13">
        <f t="shared" si="1"/>
        <v>142727176</v>
      </c>
      <c r="D13">
        <f t="shared" si="0"/>
        <v>1.1077346289368704</v>
      </c>
    </row>
    <row r="14" spans="1:4" x14ac:dyDescent="0.2">
      <c r="A14">
        <v>4096</v>
      </c>
      <c r="B14" s="1">
        <v>512925000</v>
      </c>
      <c r="C14">
        <f t="shared" si="1"/>
        <v>570667016</v>
      </c>
      <c r="D14">
        <f t="shared" si="0"/>
        <v>1.1125739942486719</v>
      </c>
    </row>
    <row r="15" spans="1:4" x14ac:dyDescent="0.2">
      <c r="A15">
        <v>8192</v>
      </c>
      <c r="B15" s="1">
        <v>2047300000</v>
      </c>
      <c r="C15">
        <f t="shared" si="1"/>
        <v>2282184712</v>
      </c>
      <c r="D15">
        <f t="shared" si="0"/>
        <v>1.1147290147999804</v>
      </c>
    </row>
    <row r="16" spans="1:4" x14ac:dyDescent="0.2">
      <c r="A16">
        <v>16384</v>
      </c>
      <c r="B16" s="1">
        <v>8211980000</v>
      </c>
      <c r="C16">
        <f t="shared" si="1"/>
        <v>9127772168</v>
      </c>
      <c r="D16">
        <f t="shared" si="0"/>
        <v>1.1115190451023991</v>
      </c>
    </row>
    <row r="17" spans="1:4" x14ac:dyDescent="0.2">
      <c r="A17">
        <v>32768</v>
      </c>
      <c r="B17" s="1">
        <v>32798800000</v>
      </c>
      <c r="C17">
        <f t="shared" si="1"/>
        <v>36509155336</v>
      </c>
      <c r="D17">
        <f t="shared" si="0"/>
        <v>1.1131247282217642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4BE3-BEB6-934D-B66C-36110E23B541}">
  <dimension ref="A1:D17"/>
  <sheetViews>
    <sheetView workbookViewId="0">
      <selection activeCell="B4" sqref="B4:B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</row>
    <row r="3" spans="1:4" x14ac:dyDescent="0.2">
      <c r="A3">
        <v>2</v>
      </c>
    </row>
    <row r="4" spans="1:4" x14ac:dyDescent="0.2">
      <c r="A4">
        <v>4</v>
      </c>
      <c r="B4">
        <v>792.14</v>
      </c>
      <c r="C4">
        <f>A4*(59+34*A4)+8</f>
        <v>788</v>
      </c>
      <c r="D4">
        <f>C4/B4</f>
        <v>0.99477365112227634</v>
      </c>
    </row>
    <row r="5" spans="1:4" x14ac:dyDescent="0.2">
      <c r="A5">
        <v>8</v>
      </c>
      <c r="B5">
        <v>2401.5100000000002</v>
      </c>
      <c r="C5">
        <f t="shared" ref="C5:C17" si="0">A5*(59+34*A5)+8</f>
        <v>2656</v>
      </c>
      <c r="D5">
        <f t="shared" ref="D5:D17" si="1">C5/B5</f>
        <v>1.1059708266882087</v>
      </c>
    </row>
    <row r="6" spans="1:4" x14ac:dyDescent="0.2">
      <c r="A6">
        <v>16</v>
      </c>
      <c r="B6">
        <v>8488.24</v>
      </c>
      <c r="C6">
        <f t="shared" si="0"/>
        <v>9656</v>
      </c>
      <c r="D6">
        <f t="shared" si="1"/>
        <v>1.1375738669029152</v>
      </c>
    </row>
    <row r="7" spans="1:4" x14ac:dyDescent="0.2">
      <c r="A7">
        <v>32</v>
      </c>
      <c r="B7">
        <v>32155.4</v>
      </c>
      <c r="C7">
        <f t="shared" si="0"/>
        <v>36712</v>
      </c>
      <c r="D7">
        <f t="shared" si="1"/>
        <v>1.1417055922177923</v>
      </c>
    </row>
    <row r="8" spans="1:4" x14ac:dyDescent="0.2">
      <c r="A8">
        <v>64</v>
      </c>
      <c r="B8">
        <v>125718</v>
      </c>
      <c r="C8">
        <f t="shared" si="0"/>
        <v>143048</v>
      </c>
      <c r="D8">
        <f t="shared" si="1"/>
        <v>1.1378481999395473</v>
      </c>
    </row>
    <row r="9" spans="1:4" x14ac:dyDescent="0.2">
      <c r="A9">
        <v>128</v>
      </c>
      <c r="B9">
        <v>494099</v>
      </c>
      <c r="C9">
        <f t="shared" si="0"/>
        <v>564616</v>
      </c>
      <c r="D9">
        <f t="shared" si="1"/>
        <v>1.1427183621096177</v>
      </c>
    </row>
    <row r="10" spans="1:4" x14ac:dyDescent="0.2">
      <c r="A10">
        <v>256</v>
      </c>
      <c r="B10" s="1">
        <v>1972020</v>
      </c>
      <c r="C10">
        <f t="shared" si="0"/>
        <v>2243336</v>
      </c>
      <c r="D10">
        <f t="shared" si="1"/>
        <v>1.1375827831360736</v>
      </c>
    </row>
    <row r="11" spans="1:4" x14ac:dyDescent="0.2">
      <c r="A11">
        <v>512</v>
      </c>
      <c r="B11" s="1">
        <v>7850000</v>
      </c>
      <c r="C11">
        <f t="shared" si="0"/>
        <v>8943112</v>
      </c>
      <c r="D11">
        <f t="shared" si="1"/>
        <v>1.1392499363057325</v>
      </c>
    </row>
    <row r="12" spans="1:4" x14ac:dyDescent="0.2">
      <c r="A12">
        <v>1024</v>
      </c>
      <c r="B12" s="1">
        <v>31400000</v>
      </c>
      <c r="C12">
        <f t="shared" si="0"/>
        <v>35712008</v>
      </c>
      <c r="D12">
        <f t="shared" si="1"/>
        <v>1.1373250955414014</v>
      </c>
    </row>
    <row r="13" spans="1:4" x14ac:dyDescent="0.2">
      <c r="A13">
        <v>2048</v>
      </c>
      <c r="B13" s="1">
        <v>125000000</v>
      </c>
      <c r="C13">
        <f t="shared" si="0"/>
        <v>142727176</v>
      </c>
      <c r="D13">
        <f t="shared" si="1"/>
        <v>1.1418174080000001</v>
      </c>
    </row>
    <row r="14" spans="1:4" x14ac:dyDescent="0.2">
      <c r="A14">
        <v>4096</v>
      </c>
      <c r="B14" s="1">
        <v>501000000</v>
      </c>
      <c r="C14">
        <f t="shared" si="0"/>
        <v>570667016</v>
      </c>
      <c r="D14">
        <f t="shared" si="1"/>
        <v>1.1390559201596806</v>
      </c>
    </row>
    <row r="15" spans="1:4" x14ac:dyDescent="0.2">
      <c r="A15">
        <v>8192</v>
      </c>
      <c r="B15" s="1">
        <v>2000000000</v>
      </c>
      <c r="C15">
        <f t="shared" si="0"/>
        <v>2282184712</v>
      </c>
      <c r="D15">
        <f t="shared" si="1"/>
        <v>1.1410923559999999</v>
      </c>
    </row>
    <row r="16" spans="1:4" x14ac:dyDescent="0.2">
      <c r="A16">
        <v>16384</v>
      </c>
      <c r="B16" s="1">
        <v>8000000000</v>
      </c>
      <c r="C16">
        <f t="shared" si="0"/>
        <v>9127772168</v>
      </c>
      <c r="D16">
        <f t="shared" si="1"/>
        <v>1.140971521</v>
      </c>
    </row>
    <row r="17" spans="1:4" x14ac:dyDescent="0.2">
      <c r="A17">
        <v>32768</v>
      </c>
      <c r="B17" s="1">
        <v>32000000000</v>
      </c>
      <c r="C17">
        <f t="shared" si="0"/>
        <v>36509155336</v>
      </c>
      <c r="D17">
        <f t="shared" si="1"/>
        <v>1.14091110425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C0B7-37F8-C740-921F-98500B21EC14}">
  <dimension ref="A1:D17"/>
  <sheetViews>
    <sheetView tabSelected="1" zoomScale="81" workbookViewId="0">
      <selection activeCell="D31" sqref="D31"/>
    </sheetView>
  </sheetViews>
  <sheetFormatPr baseColWidth="10" defaultRowHeight="16" x14ac:dyDescent="0.2"/>
  <cols>
    <col min="3" max="3" width="19.5" bestFit="1" customWidth="1"/>
    <col min="4" max="4" width="17.5" bestFit="1" customWidth="1"/>
    <col min="5" max="6" width="17.33203125" bestFit="1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22</v>
      </c>
    </row>
    <row r="2" spans="1:4" x14ac:dyDescent="0.2">
      <c r="A2" t="s">
        <v>6</v>
      </c>
      <c r="B2">
        <v>1.5725141526273738</v>
      </c>
      <c r="C2">
        <v>0.45771153297109163</v>
      </c>
    </row>
    <row r="3" spans="1:4" x14ac:dyDescent="0.2">
      <c r="A3" t="s">
        <v>7</v>
      </c>
      <c r="B3">
        <v>1.1034949648811034</v>
      </c>
      <c r="C3">
        <v>0.53729702681973479</v>
      </c>
    </row>
    <row r="4" spans="1:4" x14ac:dyDescent="0.2">
      <c r="A4" t="s">
        <v>8</v>
      </c>
      <c r="B4">
        <v>0.95738386790254049</v>
      </c>
      <c r="C4">
        <v>0.72016742978824511</v>
      </c>
      <c r="D4">
        <v>0.99477365112227634</v>
      </c>
    </row>
    <row r="5" spans="1:4" x14ac:dyDescent="0.2">
      <c r="A5" t="s">
        <v>9</v>
      </c>
      <c r="B5">
        <v>0.86560955997421385</v>
      </c>
      <c r="C5">
        <v>0.62584386420884708</v>
      </c>
      <c r="D5">
        <v>1.1059708266882087</v>
      </c>
    </row>
    <row r="6" spans="1:4" x14ac:dyDescent="0.2">
      <c r="A6" t="s">
        <v>10</v>
      </c>
      <c r="B6">
        <v>0.81843076693438654</v>
      </c>
      <c r="C6">
        <v>1.0111894775974826</v>
      </c>
      <c r="D6">
        <v>1.1375738669029152</v>
      </c>
    </row>
    <row r="7" spans="1:4" x14ac:dyDescent="0.2">
      <c r="A7" t="s">
        <v>11</v>
      </c>
      <c r="B7">
        <v>0.7697677405663802</v>
      </c>
      <c r="C7">
        <v>1.0611232668445225</v>
      </c>
      <c r="D7">
        <v>1.1417055922177923</v>
      </c>
    </row>
    <row r="8" spans="1:4" x14ac:dyDescent="0.2">
      <c r="A8" t="s">
        <v>12</v>
      </c>
      <c r="B8">
        <v>0.63439960197840151</v>
      </c>
      <c r="C8">
        <v>1.0820083808601728</v>
      </c>
      <c r="D8">
        <v>1.1378481999395473</v>
      </c>
    </row>
    <row r="9" spans="1:4" x14ac:dyDescent="0.2">
      <c r="A9" t="s">
        <v>13</v>
      </c>
      <c r="B9">
        <v>0.51546663788036895</v>
      </c>
      <c r="C9">
        <v>1.0968486407310563</v>
      </c>
      <c r="D9">
        <v>1.1427183621096177</v>
      </c>
    </row>
    <row r="10" spans="1:4" x14ac:dyDescent="0.2">
      <c r="A10" t="s">
        <v>14</v>
      </c>
      <c r="B10">
        <v>0.48548168403614972</v>
      </c>
      <c r="C10">
        <v>1.1020135876640123</v>
      </c>
      <c r="D10">
        <v>1.1375827831360736</v>
      </c>
    </row>
    <row r="11" spans="1:4" x14ac:dyDescent="0.2">
      <c r="A11" t="s">
        <v>15</v>
      </c>
      <c r="B11">
        <v>0.4654133181621522</v>
      </c>
      <c r="C11">
        <v>1.104190141062444</v>
      </c>
      <c r="D11">
        <v>1.1392499363057325</v>
      </c>
    </row>
    <row r="12" spans="1:4" x14ac:dyDescent="0.2">
      <c r="A12" t="s">
        <v>16</v>
      </c>
      <c r="B12">
        <v>0.45970564753836046</v>
      </c>
      <c r="C12">
        <v>1.1138803963706572</v>
      </c>
      <c r="D12">
        <v>1.1373250955414014</v>
      </c>
    </row>
    <row r="13" spans="1:4" x14ac:dyDescent="0.2">
      <c r="A13" t="s">
        <v>17</v>
      </c>
      <c r="B13">
        <v>0.45663243356350702</v>
      </c>
      <c r="C13">
        <v>1.1077346289368704</v>
      </c>
      <c r="D13">
        <v>1.1418174080000001</v>
      </c>
    </row>
    <row r="14" spans="1:4" x14ac:dyDescent="0.2">
      <c r="A14" t="s">
        <v>18</v>
      </c>
      <c r="B14">
        <v>0.45805154239823637</v>
      </c>
      <c r="C14">
        <v>1.1125739942486719</v>
      </c>
      <c r="D14">
        <v>1.1390559201596806</v>
      </c>
    </row>
    <row r="15" spans="1:4" x14ac:dyDescent="0.2">
      <c r="A15" t="s">
        <v>19</v>
      </c>
      <c r="B15">
        <v>0.45941750584778773</v>
      </c>
      <c r="C15">
        <v>1.1147290147999804</v>
      </c>
      <c r="D15">
        <v>1.1410923559999999</v>
      </c>
    </row>
    <row r="16" spans="1:4" x14ac:dyDescent="0.2">
      <c r="A16" t="s">
        <v>20</v>
      </c>
      <c r="B16">
        <v>0.46038349986973026</v>
      </c>
      <c r="C16">
        <v>1.1115190451023991</v>
      </c>
      <c r="D16">
        <v>1.140971521</v>
      </c>
    </row>
    <row r="17" spans="1:4" x14ac:dyDescent="0.2">
      <c r="A17" t="s">
        <v>21</v>
      </c>
      <c r="C17">
        <v>1.1131247282217642</v>
      </c>
      <c r="D17">
        <v>1.14091110425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soa_opt_3_4</vt:lpstr>
      <vt:lpstr>avx_opt_6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2023-05-30T20:50:18Z</dcterms:created>
  <dcterms:modified xsi:type="dcterms:W3CDTF">2023-06-16T23:00:28Z</dcterms:modified>
</cp:coreProperties>
</file>