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9DA00265-922E-1A4D-9708-A781E36184A9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D25" i="1" l="1"/>
  <c r="D24" i="1" l="1"/>
  <c r="D23" i="1" l="1"/>
  <c r="D21" i="1" l="1"/>
  <c r="D22" i="1"/>
  <c r="D20" i="1" l="1"/>
  <c r="D19" i="1" l="1"/>
  <c r="D18" i="1" l="1"/>
  <c r="D17" i="1"/>
  <c r="D16" i="1" l="1"/>
  <c r="D15" i="1" l="1"/>
  <c r="D14" i="1" l="1"/>
  <c r="D13" i="1" l="1"/>
  <c r="D12" i="1"/>
  <c r="D11" i="1" l="1"/>
  <c r="D10" i="1"/>
  <c r="D9" i="1" l="1"/>
  <c r="D8" i="1" l="1"/>
  <c r="D7" i="1" l="1"/>
  <c r="D6" i="1" l="1"/>
  <c r="D5" i="1" l="1"/>
  <c r="D4" i="1" l="1"/>
  <c r="D3" i="1" l="1"/>
  <c r="D2" i="1" l="1"/>
  <c r="D1" i="1" l="1"/>
</calcChain>
</file>

<file path=xl/sharedStrings.xml><?xml version="1.0" encoding="utf-8"?>
<sst xmlns="http://schemas.openxmlformats.org/spreadsheetml/2006/main" count="26" uniqueCount="22">
  <si>
    <t xml:space="preserve">A Plus Buffet、tip (1)、Walmart、tax </t>
  </si>
  <si>
    <t>Dollar Tree、Tax、Asian Market</t>
  </si>
  <si>
    <t>Rice Bowl (Dinner)、utility(2.50)</t>
  </si>
  <si>
    <t>Fried Chicken</t>
  </si>
  <si>
    <t>ice、salad、tax</t>
  </si>
  <si>
    <t>ice、salad、tax、Asian Market、gas oil(2.539,20)、clothes wash(2)</t>
  </si>
  <si>
    <t>Toothbrush(2)、Tax、car insurance、ice cream</t>
  </si>
  <si>
    <t>Asian Market</t>
  </si>
  <si>
    <t>salad、tax、Asian Market</t>
  </si>
  <si>
    <t>Chicken Sandwish、Medium Fries、Tax、Tuition</t>
  </si>
  <si>
    <t>Meat Entrée、tax、Asian Market</t>
  </si>
  <si>
    <t>Pizza、Tax、Asian Market</t>
  </si>
  <si>
    <t>Cloth Wash、Electronic Fee( May)、ALDI Market、Gas Fee (2.669,20)</t>
  </si>
  <si>
    <t>Chicken Sandwish、Medium Fries、Tax、Lemon Chicken、Tax、Tax</t>
  </si>
  <si>
    <t>Pizza、Tax、Rent Fee (565/2)</t>
  </si>
  <si>
    <t>Chicken Sandwish、Medium Fries、Tax、</t>
  </si>
  <si>
    <t>Pizza、Tax、Car Repair(Labor 95*2+65、brake hose 58.70*2、Supplies 24.95、Taxes 9.97、Walmart、Taxes</t>
  </si>
  <si>
    <t>Parking (0.50)、Asian Market、Clothes Washing (1.50+1.50)</t>
  </si>
  <si>
    <t>Chicken Sandwish、Medium Fries、Tax、Internet (45.99/2)</t>
  </si>
  <si>
    <t>Chicken Sandwish、Medium Fries、Tax、Smoked Chicken、Tax</t>
  </si>
  <si>
    <t>Walmart、Tax、Dollar Tree、Tax、Gas fee (2.569)、Clothes Wash (1.5*2)</t>
  </si>
  <si>
    <t>Asian Market、Walmart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</si>
</sst>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26"/>
  <sheetViews>
    <sheetView tabSelected="1" workbookViewId="0">
      <selection activeCell="C27" sqref="C27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  <row r="4" spans="1:4" x14ac:dyDescent="0.2">
      <c r="A4" s="1">
        <v>43607</v>
      </c>
      <c r="B4">
        <v>4.9800000000000004</v>
      </c>
      <c r="C4" t="s">
        <v>3</v>
      </c>
      <c r="D4">
        <f>4.98</f>
        <v>4.9800000000000004</v>
      </c>
    </row>
    <row r="5" spans="1:4" x14ac:dyDescent="0.2">
      <c r="A5" s="1">
        <v>43608</v>
      </c>
      <c r="B5">
        <v>5.74</v>
      </c>
      <c r="C5" t="s">
        <v>4</v>
      </c>
      <c r="D5">
        <f>0.23+5+0.51</f>
        <v>5.74</v>
      </c>
    </row>
    <row r="6" spans="1:4" x14ac:dyDescent="0.2">
      <c r="A6" s="1">
        <v>43609</v>
      </c>
      <c r="B6">
        <v>51.06</v>
      </c>
      <c r="C6" t="s">
        <v>5</v>
      </c>
      <c r="D6">
        <f>5+0.23+0.51+23.32+20+2</f>
        <v>51.06</v>
      </c>
    </row>
    <row r="7" spans="1:4" x14ac:dyDescent="0.2">
      <c r="A7" s="1">
        <v>43611</v>
      </c>
      <c r="B7">
        <v>86.92</v>
      </c>
      <c r="C7" t="s">
        <v>6</v>
      </c>
      <c r="D7">
        <f>1.99+0.14+80.84+3.95</f>
        <v>86.92</v>
      </c>
    </row>
    <row r="8" spans="1:4" x14ac:dyDescent="0.2">
      <c r="A8" s="1">
        <v>43612</v>
      </c>
      <c r="B8">
        <v>11.49</v>
      </c>
      <c r="C8" t="s">
        <v>7</v>
      </c>
      <c r="D8">
        <f>11.49</f>
        <v>11.49</v>
      </c>
    </row>
    <row r="9" spans="1:4" x14ac:dyDescent="0.2">
      <c r="A9" s="1">
        <v>43613</v>
      </c>
      <c r="B9">
        <v>15.84</v>
      </c>
      <c r="C9" t="s">
        <v>8</v>
      </c>
      <c r="D9">
        <f>5+0.48+10.36</f>
        <v>15.84</v>
      </c>
    </row>
    <row r="10" spans="1:4" x14ac:dyDescent="0.2">
      <c r="A10" s="1">
        <v>43614</v>
      </c>
      <c r="B10">
        <v>258.61</v>
      </c>
      <c r="C10" t="s">
        <v>9</v>
      </c>
      <c r="D10">
        <f>3.85+1.95+0.56+252.25</f>
        <v>258.61</v>
      </c>
    </row>
    <row r="11" spans="1:4" x14ac:dyDescent="0.2">
      <c r="A11" s="1">
        <v>43615</v>
      </c>
      <c r="B11">
        <v>17.850000000000001</v>
      </c>
      <c r="C11" t="s">
        <v>10</v>
      </c>
      <c r="D11">
        <f>6.99+0.68+10.18</f>
        <v>17.850000000000001</v>
      </c>
    </row>
    <row r="12" spans="1:4" x14ac:dyDescent="0.2">
      <c r="A12" s="1">
        <v>43616</v>
      </c>
      <c r="B12">
        <v>14.99</v>
      </c>
      <c r="C12" t="s">
        <v>11</v>
      </c>
      <c r="D12">
        <f>3.69+0.36+10.94</f>
        <v>14.989999999999998</v>
      </c>
    </row>
    <row r="13" spans="1:4" x14ac:dyDescent="0.2">
      <c r="A13" s="1">
        <v>43617</v>
      </c>
      <c r="B13">
        <v>59.54</v>
      </c>
      <c r="C13" t="s">
        <v>12</v>
      </c>
      <c r="D13">
        <f>2+51.22/2+11.93+20</f>
        <v>59.54</v>
      </c>
    </row>
    <row r="14" spans="1:4" x14ac:dyDescent="0.2">
      <c r="A14" s="1">
        <v>43619</v>
      </c>
      <c r="B14">
        <v>13.05</v>
      </c>
      <c r="C14" t="s">
        <v>8</v>
      </c>
      <c r="D14">
        <f>5+0.48+7.57</f>
        <v>13.05</v>
      </c>
    </row>
    <row r="15" spans="1:4" x14ac:dyDescent="0.2">
      <c r="A15" s="1">
        <v>43620</v>
      </c>
      <c r="B15">
        <v>11.81</v>
      </c>
      <c r="C15" t="s">
        <v>13</v>
      </c>
      <c r="D15">
        <f>3.85+1.95+0.56+4.98+0.35+0.12</f>
        <v>11.809999999999999</v>
      </c>
    </row>
    <row r="16" spans="1:4" x14ac:dyDescent="0.2">
      <c r="A16" s="1">
        <v>43621</v>
      </c>
      <c r="B16">
        <v>286.55</v>
      </c>
      <c r="C16" t="s">
        <v>14</v>
      </c>
      <c r="D16">
        <f>3.69+0.36+565/2</f>
        <v>286.55</v>
      </c>
    </row>
    <row r="17" spans="1:4" x14ac:dyDescent="0.2">
      <c r="A17" s="1">
        <v>43622</v>
      </c>
      <c r="B17">
        <v>6.36</v>
      </c>
      <c r="C17" t="s">
        <v>15</v>
      </c>
      <c r="D17">
        <f>3.85+1.95+0.56</f>
        <v>6.3599999999999994</v>
      </c>
    </row>
    <row r="18" spans="1:4" x14ac:dyDescent="0.2">
      <c r="A18" s="1">
        <v>43623</v>
      </c>
      <c r="B18">
        <v>435.75</v>
      </c>
      <c r="C18" t="s">
        <v>16</v>
      </c>
      <c r="D18">
        <f>3.69+0.36+407.32+23.91+0.35+0.12</f>
        <v>435.75000000000006</v>
      </c>
    </row>
    <row r="19" spans="1:4" x14ac:dyDescent="0.2">
      <c r="A19" s="1">
        <v>43624</v>
      </c>
      <c r="B19">
        <v>22.45</v>
      </c>
      <c r="C19" t="s">
        <v>17</v>
      </c>
      <c r="D19">
        <f>0.5+18.95+1.5*2</f>
        <v>22.45</v>
      </c>
    </row>
    <row r="20" spans="1:4" x14ac:dyDescent="0.2">
      <c r="A20" s="1">
        <v>43626</v>
      </c>
      <c r="B20">
        <v>21.64</v>
      </c>
      <c r="C20" t="s">
        <v>8</v>
      </c>
      <c r="D20">
        <f>5+0.48+16.16</f>
        <v>21.64</v>
      </c>
    </row>
    <row r="21" spans="1:4" x14ac:dyDescent="0.2">
      <c r="A21" s="1">
        <v>43627</v>
      </c>
      <c r="B21">
        <v>29.36</v>
      </c>
      <c r="C21" t="s">
        <v>18</v>
      </c>
      <c r="D21">
        <f>3.85+1.95+0.56+ROUND(45.99/2,2)</f>
        <v>29.36</v>
      </c>
    </row>
    <row r="22" spans="1:4" x14ac:dyDescent="0.2">
      <c r="A22" s="1">
        <v>43628</v>
      </c>
      <c r="B22">
        <v>6.36</v>
      </c>
      <c r="C22" t="s">
        <v>15</v>
      </c>
      <c r="D22">
        <f>3.85+1.95+0.56</f>
        <v>6.3599999999999994</v>
      </c>
    </row>
    <row r="23" spans="1:4" x14ac:dyDescent="0.2">
      <c r="A23" s="1">
        <v>43629</v>
      </c>
      <c r="B23">
        <v>12.57</v>
      </c>
      <c r="C23" t="s">
        <v>11</v>
      </c>
      <c r="D23">
        <f>3.69+0.36+8.52</f>
        <v>12.57</v>
      </c>
    </row>
    <row r="24" spans="1:4" x14ac:dyDescent="0.2">
      <c r="A24" s="1">
        <v>43630</v>
      </c>
      <c r="B24">
        <v>12.88</v>
      </c>
      <c r="C24" t="s">
        <v>19</v>
      </c>
      <c r="D24">
        <f>3.85+1.95+0.56+5.98+0.54</f>
        <v>12.879999999999999</v>
      </c>
    </row>
    <row r="25" spans="1:4" x14ac:dyDescent="0.2">
      <c r="A25" s="1">
        <v>43631</v>
      </c>
      <c r="B25">
        <v>71.48</v>
      </c>
      <c r="C25" t="s">
        <v>20</v>
      </c>
      <c r="D25">
        <f>40.02+1.32+2+0.14+25+3</f>
        <v>71.48</v>
      </c>
    </row>
    <row r="26" spans="1:4" x14ac:dyDescent="0.2">
      <c r="A26" s="1">
        <v>43632</v>
      </c>
      <c r="B26">
        <v>40.97</v>
      </c>
      <c r="C26" t="s">
        <v>21</v>
      </c>
      <c r="D26">
        <f>34.92+6.05</f>
        <v>40.97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2019-06-16T18:14:29Z</dcterms:modified>
</cp:coreProperties>
</file>