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drawings/drawing4.xml" ContentType="application/vnd.openxmlformats-officedocument.drawingml.chartshap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olors2.xml" ContentType="application/vnd.ms-office.chartcolorstyle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944" documentId="8_{0E2B64B9-4D8D-4ADC-8EAD-776F06F83A68}" xr6:coauthVersionLast="47" xr6:coauthVersionMax="47" xr10:uidLastSave="{4C3D2965-8CEF-4F11-90D9-750E1B6E32F8}"/>
  <bookViews>
    <workbookView xWindow="3129" yWindow="934" windowWidth="24411" windowHeight="16389" activeTab="1" xr2:uid="{BAB1E410-742B-4976-960A-2ACD449F15F7}"/>
  </bookViews>
  <sheets>
    <sheet name="More --&gt;" sheetId="13" r:id="rId1"/>
    <sheet name="Business Charts Course in Excel" sheetId="14" r:id="rId2"/>
    <sheet name="Template Chart 1" sheetId="9" r:id="rId3"/>
    <sheet name="Template Chart 2" sheetId="11" r:id="rId4"/>
    <sheet name="Template Chart 3" sheetId="7" r:id="rId5"/>
    <sheet name="Template Chart 3 (v2)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E6" i="11"/>
  <c r="E7" i="11"/>
  <c r="E8" i="11"/>
  <c r="E9" i="11"/>
  <c r="E10" i="11"/>
  <c r="E11" i="11"/>
  <c r="E4" i="11"/>
  <c r="H6" i="7"/>
  <c r="H9" i="7" a="1"/>
  <c r="H9" i="7" s="1"/>
  <c r="I8" i="7" a="1"/>
  <c r="I8" i="7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I9" i="7" l="1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<sst xmlns="http://schemas.openxmlformats.org/spreadsheetml/2006/main" count="150" uniqueCount="38">
  <si>
    <t>Department</t>
  </si>
  <si>
    <t>China</t>
  </si>
  <si>
    <t>United States</t>
  </si>
  <si>
    <t>LCD Displays</t>
  </si>
  <si>
    <t>Sensors</t>
  </si>
  <si>
    <t>HPC chips</t>
  </si>
  <si>
    <t>Microprocessors</t>
  </si>
  <si>
    <t>Estimated frequency of complaints directed at IT Helpdesk</t>
  </si>
  <si>
    <t>Finance</t>
  </si>
  <si>
    <t>IT</t>
  </si>
  <si>
    <t>Procurement</t>
  </si>
  <si>
    <t>Sales</t>
  </si>
  <si>
    <t>Marketing</t>
  </si>
  <si>
    <t>Production</t>
  </si>
  <si>
    <t>HR</t>
  </si>
  <si>
    <t>Legal</t>
  </si>
  <si>
    <t>Almost never</t>
  </si>
  <si>
    <t>Rare</t>
  </si>
  <si>
    <t>Extremely rare</t>
  </si>
  <si>
    <t>Common</t>
  </si>
  <si>
    <t>Year</t>
  </si>
  <si>
    <t>Complaints directed at IT Helpdesk</t>
  </si>
  <si>
    <t>Category</t>
  </si>
  <si>
    <t>Parts sourced from China and United States</t>
  </si>
  <si>
    <t>Employee Engagement Scores based on internal surveys</t>
  </si>
  <si>
    <t>Engagement Score in 2023 (%)</t>
  </si>
  <si>
    <t>Engagement Score in 2024 (%)</t>
  </si>
  <si>
    <t>Customer Service</t>
  </si>
  <si>
    <t>Operations</t>
  </si>
  <si>
    <t>y-position</t>
  </si>
  <si>
    <t>Difference</t>
  </si>
  <si>
    <t>labels</t>
  </si>
  <si>
    <t>Free Tutorials</t>
  </si>
  <si>
    <t>Browse through my free Excel tutorials to discover dashboard tips, chart tricks and advanced formula techniques, as well as plenty of productivity hacks.</t>
  </si>
  <si>
    <t>Courses to help you succeed</t>
  </si>
  <si>
    <t>If you'd like to learn Excel in a structured way and in your own time, check out my bestselling courses:</t>
  </si>
  <si>
    <t>Manufacturing company sourcing parts from Chine &amp; US</t>
  </si>
  <si>
    <t>Battery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</si>
</sst>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 style="thin">
        <color rgb="FFB3B19C"/>
      </bottom>
      <diagonal/>
    </border>
    <border>
      <left/>
      <right/>
      <top style="thin">
        <color rgb="FFB3B19C"/>
      </top>
      <bottom style="thin">
        <color rgb="FFB3B19C"/>
      </bottom>
      <diagonal/>
    </border>
    <border>
      <left/>
      <right/>
      <top/>
      <bottom style="thin">
        <color rgb="FFB3B19C"/>
      </bottom>
      <diagonal/>
    </border>
    <border>
      <left/>
      <right/>
      <top style="thin">
        <color rgb="FFB3B19C"/>
      </top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top"/>
    </xf>
    <xf numFmtId="9" fontId="0" fillId="0" borderId="0" xfId="1" applyFont="1"/>
    <xf numFmtId="0" fontId="0" fillId="0" borderId="1" xfId="0" applyBorder="1"/>
    <xf numFmtId="0" fontId="5" fillId="0" borderId="0" xfId="2"/>
    <xf numFmtId="0" fontId="6" fillId="0" borderId="0" xfId="2" quotePrefix="1" applyFont="1"/>
    <xf numFmtId="0" fontId="7" fillId="0" borderId="0" xfId="2" applyFont="1"/>
    <xf numFmtId="0" fontId="8" fillId="0" borderId="0" xfId="3" applyFill="1" applyBorder="1"/>
    <xf numFmtId="0" fontId="5" fillId="0" borderId="0" xfId="2" applyAlignment="1">
      <alignment wrapText="1"/>
    </xf>
    <xf numFmtId="0" fontId="9" fillId="0" borderId="0" xfId="4" applyFill="1" applyBorder="1"/>
    <xf numFmtId="0" fontId="5" fillId="2" borderId="0" xfId="2" applyFill="1"/>
    <xf numFmtId="0" fontId="5" fillId="3" borderId="0" xfId="2" applyFill="1"/>
    <xf numFmtId="0" fontId="1" fillId="0" borderId="0" xfId="0" applyFont="1"/>
    <xf numFmtId="0" fontId="0" fillId="4" borderId="0" xfId="0" applyFill="1"/>
    <xf numFmtId="9" fontId="0" fillId="4" borderId="0" xfId="0" applyNumberFormat="1" applyFill="1"/>
  </cellXfs>
  <cellStyles count="5">
    <cellStyle name="Hyperlink 2" xfId="3" xr:uid="{499BC937-C62B-440E-BC54-EB1DB8D900A4}"/>
    <cellStyle name="Hyperlink 3" xfId="4" xr:uid="{6D975C2F-1849-4DC3-8CED-3B5D3813B590}"/>
    <cellStyle name="Normal" xfId="0" builtinId="0"/>
    <cellStyle name="Normal 2" xfId="2" xr:uid="{0258F5FC-0DAD-4B2C-B46D-88BBD63F15AD}"/>
    <cellStyle name="Percent" xfId="1" builtinId="5"/>
  </cellStyles>
  <dxfs count="11">
    <dxf>
      <fill>
        <patternFill>
          <bgColor rgb="FFB3B19C"/>
        </patternFill>
      </fill>
    </dxf>
    <dxf>
      <fill>
        <patternFill>
          <bgColor rgb="FFDBDACF"/>
        </patternFill>
      </fill>
    </dxf>
    <dxf>
      <fill>
        <patternFill>
          <bgColor rgb="FFEEB5B3"/>
        </patternFill>
      </fill>
    </dxf>
    <dxf>
      <fill>
        <patternFill>
          <bgColor rgb="FFDE140C"/>
        </patternFill>
      </fill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EE422A"/>
      <color rgb="FFFF7575"/>
      <color rgb="FFDE140C"/>
      <color rgb="FFB3B19C"/>
      <color rgb="FFDBDACF"/>
      <color rgb="FFCFCDBF"/>
      <color rgb="FFEEB5B3"/>
      <color rgb="FFFFD1FF"/>
      <color rgb="FFE4E4E4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A07-9261-F23C10FDEA5D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2-4A07-9261-F23C10FDE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Engagement Scores </a:t>
            </a:r>
            <a:r>
              <a:rPr lang="en-US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2023</a:t>
            </a:r>
            <a:r>
              <a:rPr lang="en-US" baseline="0"/>
              <a:t> vs 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2024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35870516185478"/>
          <c:y val="0.16259685411548577"/>
          <c:w val="0.71291207349081376"/>
          <c:h val="0.7303740668463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E-4A3F-A0FB-B44BA4CF1998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2'!$E$4:$E$11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E-4A3F-A0FB-B44BA4CF1998}"/>
            </c:ext>
          </c:extLst>
        </c:ser>
        <c:ser>
          <c:idx val="2"/>
          <c:order val="2"/>
          <c:tx>
            <c:strRef>
              <c:f>'Template Chart 2'!$F$3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0E8FB0B-4A5D-4B42-B3E4-E7BF5B499C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40E-4A3F-A0FB-B44BA4CF19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4D0166E-9F0A-4AAA-8F62-87D0284FF8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40E-4A3F-A0FB-B44BA4CF19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83D0D6E-5F20-4D5B-B577-0809B45468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40E-4A3F-A0FB-B44BA4CF19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E7A1A67-47BD-4809-AFE0-EE4BA20F46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40E-4A3F-A0FB-B44BA4CF199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4B7F753-73FC-402A-9A4B-ACC0529377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40E-4A3F-A0FB-B44BA4CF199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4928E4C-E22B-49E6-86B8-D1C82557CB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40E-4A3F-A0FB-B44BA4CF199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6D2B8AC-5268-4633-9666-6135C5B6E0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40E-4A3F-A0FB-B44BA4CF199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598410-B283-40F4-9D28-9E2B63403F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40E-4A3F-A0FB-B44BA4CF1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'Template Chart 2'!$F$4:$F$11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'Template Chart 2'!$A$4:$A$11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40E-4A3F-A0FB-B44BA4CF1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882255"/>
        <c:axId val="1089880815"/>
      </c:scatterChart>
      <c:valAx>
        <c:axId val="108988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80815"/>
        <c:crosses val="autoZero"/>
        <c:crossBetween val="midCat"/>
      </c:valAx>
      <c:valAx>
        <c:axId val="1089880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988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8.png"/><Relationship Id="rId5" Type="http://schemas.openxmlformats.org/officeDocument/2006/relationships/image" Target="../media/image7.svg"/><Relationship Id="rId4" Type="http://schemas.openxmlformats.org/officeDocument/2006/relationships/image" Target="../media/image6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xelplus.com/interest-business-charts" TargetMode="External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137159</xdr:rowOff>
    </xdr:from>
    <xdr:to>
      <xdr:col>4</xdr:col>
      <xdr:colOff>388620</xdr:colOff>
      <xdr:row>11</xdr:row>
      <xdr:rowOff>53403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598D73E5-62CA-4DB9-9151-A002BFB76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59"/>
          <a:ext cx="6336983" cy="2635632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F3C030-72BA-48D9-A8ED-908D13FDEEE2}"/>
            </a:ext>
          </a:extLst>
        </xdr:cNvPr>
        <xdr:cNvSpPr txBox="1"/>
      </xdr:nvSpPr>
      <xdr:spPr>
        <a:xfrm>
          <a:off x="219075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351641-E850-41EE-9956-AE904DFD3DC5}"/>
            </a:ext>
          </a:extLst>
        </xdr:cNvPr>
        <xdr:cNvSpPr/>
      </xdr:nvSpPr>
      <xdr:spPr>
        <a:xfrm>
          <a:off x="7466649" y="1212198"/>
          <a:ext cx="3346268" cy="1349348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BB36A9-C365-403B-B2E1-2373B49E30AB}"/>
            </a:ext>
          </a:extLst>
        </xdr:cNvPr>
        <xdr:cNvSpPr/>
      </xdr:nvSpPr>
      <xdr:spPr>
        <a:xfrm>
          <a:off x="5753100" y="2718707"/>
          <a:ext cx="5092474" cy="2206399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231743-282E-4D4A-9E3F-34ECACC74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76148" y="38100"/>
          <a:ext cx="3710940" cy="902297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170329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F9490DA5-45E4-4FF4-B2B1-3B000717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49680" y="4262438"/>
          <a:ext cx="2093437" cy="714536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B78D1F-6C00-466C-831D-D48FB299C7F6}"/>
            </a:ext>
          </a:extLst>
        </xdr:cNvPr>
        <xdr:cNvSpPr/>
      </xdr:nvSpPr>
      <xdr:spPr>
        <a:xfrm>
          <a:off x="336234" y="3199448"/>
          <a:ext cx="1828800" cy="50482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Get a Course</a:t>
          </a: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019BC1A-21BE-49DE-8D6B-0ADE88261972}"/>
            </a:ext>
          </a:extLst>
        </xdr:cNvPr>
        <xdr:cNvSpPr/>
      </xdr:nvSpPr>
      <xdr:spPr>
        <a:xfrm>
          <a:off x="241936" y="1646873"/>
          <a:ext cx="1839278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F12D3E-7663-4F69-9441-F02D08623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02015" y="1280509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8E0F93-8C9E-445C-8841-3D7A58580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48511" y="2829334"/>
          <a:ext cx="203289" cy="166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19050</xdr:rowOff>
    </xdr:from>
    <xdr:to>
      <xdr:col>7</xdr:col>
      <xdr:colOff>398047</xdr:colOff>
      <xdr:row>9</xdr:row>
      <xdr:rowOff>0</xdr:rowOff>
    </xdr:to>
    <xdr:pic>
      <xdr:nvPicPr>
        <xdr:cNvPr id="2" name="Picture 1" descr="A grey background with white text&#10;&#10;Description automatically generated">
          <a:extLst>
            <a:ext uri="{FF2B5EF4-FFF2-40B4-BE49-F238E27FC236}">
              <a16:creationId xmlns:a16="http://schemas.microsoft.com/office/drawing/2014/main" id="{7D8B676E-FD3D-E32B-ED59-0C6521A2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19075"/>
          <a:ext cx="5017672" cy="1581150"/>
        </a:xfrm>
        <a:prstGeom prst="rect">
          <a:avLst/>
        </a:prstGeom>
      </xdr:spPr>
    </xdr:pic>
    <xdr:clientData/>
  </xdr:twoCellAnchor>
  <xdr:twoCellAnchor>
    <xdr:from>
      <xdr:col>1</xdr:col>
      <xdr:colOff>681038</xdr:colOff>
      <xdr:row>9</xdr:row>
      <xdr:rowOff>61913</xdr:rowOff>
    </xdr:from>
    <xdr:to>
      <xdr:col>4</xdr:col>
      <xdr:colOff>452438</xdr:colOff>
      <xdr:row>11</xdr:row>
      <xdr:rowOff>166128</xdr:rowOff>
    </xdr:to>
    <xdr:sp macro="" textlink="">
      <xdr:nvSpPr>
        <xdr:cNvPr id="3" name="Flowchart: Terminator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DC03B8-293E-4F98-962E-93C74FB47F39}"/>
            </a:ext>
          </a:extLst>
        </xdr:cNvPr>
        <xdr:cNvSpPr/>
      </xdr:nvSpPr>
      <xdr:spPr>
        <a:xfrm>
          <a:off x="1366838" y="1862138"/>
          <a:ext cx="1828800" cy="50426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Find</a:t>
          </a:r>
          <a:r>
            <a:rPr lang="en-US" sz="1600" b="0" baseline="0">
              <a:latin typeface="Proxima Nova" panose="02000506030000020004"/>
            </a:rPr>
            <a:t> out more</a:t>
          </a:r>
          <a:endParaRPr lang="en-US" sz="1600" b="0">
            <a:latin typeface="Proxima Nova" panose="0200050603000002000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158590</xdr:rowOff>
    </xdr:from>
    <xdr:to>
      <xdr:col>9</xdr:col>
      <xdr:colOff>176212</xdr:colOff>
      <xdr:row>20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AF82D3D-4C65-B98C-0979-36AC8A2F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689C9B-4D16-4225-8DB2-8179A9289C0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Template Chart 1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5ECB46-C665-461E-B712-A682E509BA8E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Template Chart 1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57D2AAE-5272-4E9B-AC57-5EFCFA14D81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Template Chart 1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CF317D0-E991-48BE-8665-F8CA754D93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Template Chart 1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499502D-0C44-4E4C-A2DF-DF43C54CA0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HPC chips</a:t>
          </a:fld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452436</xdr:colOff>
      <xdr:row>2</xdr:row>
      <xdr:rowOff>102393</xdr:rowOff>
    </xdr:from>
    <xdr:to>
      <xdr:col>13</xdr:col>
      <xdr:colOff>223836</xdr:colOff>
      <xdr:row>16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933E54-2854-F3DD-59CA-D73B98DAF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2</xdr:row>
      <xdr:rowOff>33337</xdr:rowOff>
    </xdr:from>
    <xdr:to>
      <xdr:col>3</xdr:col>
      <xdr:colOff>71437</xdr:colOff>
      <xdr:row>4</xdr:row>
      <xdr:rowOff>290513</xdr:rowOff>
    </xdr:to>
    <xdr:pic>
      <xdr:nvPicPr>
        <xdr:cNvPr id="7" name="Graphic 6" descr="Line arrow: Counter-clockwise curve with solid fill">
          <a:extLst>
            <a:ext uri="{FF2B5EF4-FFF2-40B4-BE49-F238E27FC236}">
              <a16:creationId xmlns:a16="http://schemas.microsoft.com/office/drawing/2014/main" id="{9450BFC9-C141-2B5F-9B5F-B235E187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 flipV="1">
          <a:off x="1276349" y="433387"/>
          <a:ext cx="657226" cy="65722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914400</xdr:colOff>
      <xdr:row>6</xdr:row>
      <xdr:rowOff>53798</xdr:rowOff>
    </xdr:from>
    <xdr:to>
      <xdr:col>7</xdr:col>
      <xdr:colOff>77153</xdr:colOff>
      <xdr:row>6</xdr:row>
      <xdr:rowOff>197887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E6864C-989A-C653-ADEF-83A9439F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035" y="1644059"/>
          <a:ext cx="90405" cy="144089"/>
        </a:xfrm>
        <a:prstGeom prst="rect">
          <a:avLst/>
        </a:prstGeom>
      </xdr:spPr>
    </xdr:pic>
    <xdr:clientData/>
  </xdr:twoCellAnchor>
  <xdr:twoCellAnchor editAs="oneCell">
    <xdr:from>
      <xdr:col>8</xdr:col>
      <xdr:colOff>150000</xdr:colOff>
      <xdr:row>6</xdr:row>
      <xdr:rowOff>53798</xdr:rowOff>
    </xdr:from>
    <xdr:to>
      <xdr:col>8</xdr:col>
      <xdr:colOff>241440</xdr:colOff>
      <xdr:row>6</xdr:row>
      <xdr:rowOff>197887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79CA40-E372-EA27-B84C-CC43799A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7426" y="1644059"/>
          <a:ext cx="91440" cy="144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23775</xdr:colOff>
      <xdr:row>6</xdr:row>
      <xdr:rowOff>51027</xdr:rowOff>
    </xdr:from>
    <xdr:to>
      <xdr:col>10</xdr:col>
      <xdr:colOff>115215</xdr:colOff>
      <xdr:row>6</xdr:row>
      <xdr:rowOff>197887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A51230-C3D2-144A-1063-BF635CEE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5688" y="1641288"/>
          <a:ext cx="91440" cy="146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664312</xdr:colOff>
      <xdr:row>6</xdr:row>
      <xdr:rowOff>53798</xdr:rowOff>
    </xdr:from>
    <xdr:to>
      <xdr:col>11</xdr:col>
      <xdr:colOff>31852</xdr:colOff>
      <xdr:row>6</xdr:row>
      <xdr:rowOff>197887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9A77C3-7F42-BBF4-7B30-D11301B0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12912" y="1638758"/>
          <a:ext cx="91440" cy="14408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2</xdr:row>
      <xdr:rowOff>66674</xdr:rowOff>
    </xdr:from>
    <xdr:to>
      <xdr:col>1</xdr:col>
      <xdr:colOff>91439</xdr:colOff>
      <xdr:row>2</xdr:row>
      <xdr:rowOff>158114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20D840-FD54-4A66-944C-1EFE2CEB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</xdr:colOff>
      <xdr:row>2</xdr:row>
      <xdr:rowOff>66674</xdr:rowOff>
    </xdr:from>
    <xdr:to>
      <xdr:col>2</xdr:col>
      <xdr:colOff>248602</xdr:colOff>
      <xdr:row>2</xdr:row>
      <xdr:rowOff>158114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3779817-F6B9-48E7-80D5-4C5194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76198</xdr:colOff>
      <xdr:row>2</xdr:row>
      <xdr:rowOff>66674</xdr:rowOff>
    </xdr:from>
    <xdr:to>
      <xdr:col>4</xdr:col>
      <xdr:colOff>167638</xdr:colOff>
      <xdr:row>2</xdr:row>
      <xdr:rowOff>158114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11F609-D097-4659-867F-970AFDC21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5086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681039</xdr:colOff>
      <xdr:row>2</xdr:row>
      <xdr:rowOff>66674</xdr:rowOff>
    </xdr:from>
    <xdr:to>
      <xdr:col>5</xdr:col>
      <xdr:colOff>62867</xdr:colOff>
      <xdr:row>2</xdr:row>
      <xdr:rowOff>158114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A02BAB-D529-4990-B95F-A814D840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9927" y="466724"/>
          <a:ext cx="91440" cy="914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2</v>
    <v>4</v>
  </rv>
  <rv s="0">
    <v>0</v>
    <v>4</v>
  </rv>
  <rv s="0">
    <v>1</v>
    <v>4</v>
  </rv>
  <rv s="0">
    <v>3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37" totalsRowShown="0" headerRowDxfId="10" dataDxfId="8" headerRowBorderDxfId="9">
  <autoFilter ref="B5:E37" xr:uid="{38D26021-CA97-4279-9F8B-6E4650BC0276}"/>
  <sortState xmlns:xlrd2="http://schemas.microsoft.com/office/spreadsheetml/2017/richdata2" ref="B6:D37">
    <sortCondition ref="C5:C37"/>
  </sortState>
  <tableColumns count="4">
    <tableColumn id="1" xr3:uid="{3B2C4D66-A039-4899-BA5B-86BA508A73F4}" name="Department" dataDxfId="7"/>
    <tableColumn id="2" xr3:uid="{B67E7A57-DDE8-42CA-B864-C481419106AC}" name="Year" dataDxfId="6"/>
    <tableColumn id="3" xr3:uid="{30E1FA80-C8A0-45E9-8354-8592DEF980FD}" name="Complaints directed at IT Helpdesk" dataDxfId="5"/>
    <tableColumn id="7" xr3:uid="{F1449BBC-C846-46D1-A15A-C0680434F011}" name="Category" dataDxfId="4">
      <calculatedColumnFormula>_xlfn.XLOOKUP(TComplaints[[#This Row],[Complaints directed at IT Helpdesk]],$G$1:$G$4,$H$1:$H$4)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B94F-66E4-48CD-B4C1-6759728F44B8}">
  <sheetPr>
    <tabColor rgb="FFEC4C4C"/>
    <pageSetUpPr fitToPage="1"/>
  </sheetPr>
  <dimension ref="A1:N24"/>
  <sheetViews>
    <sheetView showGridLines="0" zoomScale="85" zoomScaleNormal="85" workbookViewId="0"/>
  </sheetViews>
  <sheetFormatPr defaultColWidth="0" defaultRowHeight="14.25" customHeight="1" zeroHeight="1"/>
  <cols>
    <col min="1" max="1" width="1.42578125" style="26" customWidth="1"/>
    <col min="2" max="2" width="2.92578125" style="26" customWidth="1"/>
    <col min="3" max="3" width="65.2109375" style="26" customWidth="1"/>
    <col min="4" max="6" width="8.5703125" style="26" customWidth="1"/>
    <col min="7" max="11" width="8.5703125" style="27" customWidth="1"/>
    <col min="12" max="12" width="2.2109375" style="27" customWidth="1"/>
    <col min="13" max="13" width="2.5" style="27" customWidth="1"/>
    <col min="14" max="14" width="2.28515625" style="27" customWidth="1"/>
    <col min="15" max="16384" width="8.5703125" style="26" hidden="1"/>
  </cols>
  <sheetData>
    <row r="1" spans="2:6" s="20" customFormat="1" ht="14.6"/>
    <row r="2" spans="2:6" s="20" customFormat="1" ht="14.6"/>
    <row r="3" spans="2:6" s="20" customFormat="1" ht="14.6"/>
    <row r="4" spans="2:6" s="20" customFormat="1" ht="22.2" customHeight="1"/>
    <row r="5" spans="2:6" s="20" customFormat="1" ht="18.45">
      <c r="B5" s="21"/>
      <c r="C5" s="22" t="s">
        <v>32</v>
      </c>
    </row>
    <row r="6" spans="2:6" s="20" customFormat="1" ht="9.9" customHeight="1">
      <c r="C6" s="23"/>
      <c r="D6" s="23"/>
      <c r="E6" s="23"/>
    </row>
    <row r="7" spans="2:6" s="20" customFormat="1" ht="23.4" customHeight="1">
      <c r="C7" s="24" t="s">
        <v>33</v>
      </c>
    </row>
    <row r="8" spans="2:6" s="20" customFormat="1" ht="30" customHeight="1">
      <c r="C8" s="24"/>
    </row>
    <row r="9" spans="2:6" s="20" customFormat="1" ht="41.4" customHeight="1">
      <c r="C9" s="24"/>
    </row>
    <row r="10" spans="2:6" s="20" customFormat="1" ht="21" customHeight="1">
      <c r="C10" s="22" t="s">
        <v>34</v>
      </c>
    </row>
    <row r="11" spans="2:6" s="20" customFormat="1" ht="6" customHeight="1">
      <c r="C11" s="25"/>
      <c r="D11" s="23"/>
      <c r="E11" s="23"/>
      <c r="F11" s="23"/>
    </row>
    <row r="12" spans="2:6" s="20" customFormat="1" ht="30" customHeight="1">
      <c r="C12" s="24" t="s">
        <v>35</v>
      </c>
    </row>
    <row r="13" spans="2:6" s="20" customFormat="1" ht="39.75" customHeight="1"/>
    <row r="14" spans="2:6" s="20" customFormat="1" ht="17.25" customHeight="1">
      <c r="C14" s="25"/>
      <c r="E14" s="23"/>
      <c r="F14" s="23"/>
    </row>
    <row r="15" spans="2:6" s="20" customFormat="1" ht="24.75" customHeight="1">
      <c r="C15" s="22"/>
    </row>
    <row r="16" spans="2:6" s="20" customFormat="1" ht="9.9" customHeight="1"/>
    <row r="17" spans="1:14" s="20" customFormat="1" ht="14.6">
      <c r="C17" s="24"/>
    </row>
    <row r="18" spans="1:14" s="20" customFormat="1" ht="14.6"/>
    <row r="19" spans="1:14" s="20" customFormat="1" ht="14.6"/>
    <row r="20" spans="1:14" s="20" customFormat="1" ht="14.6">
      <c r="C20" s="25"/>
      <c r="D20" s="23"/>
      <c r="E20" s="23"/>
      <c r="F20" s="23"/>
    </row>
    <row r="21" spans="1:14" s="20" customFormat="1" ht="14.6" hidden="1">
      <c r="C21" s="25"/>
      <c r="D21" s="23"/>
      <c r="E21" s="23"/>
      <c r="F21" s="23"/>
    </row>
    <row r="22" spans="1:14" s="20" customFormat="1" ht="14.6" hidden="1">
      <c r="A22" s="25"/>
      <c r="B22" s="25"/>
      <c r="C22" s="25"/>
      <c r="D22" s="25"/>
      <c r="E22" s="25"/>
      <c r="F22" s="25"/>
    </row>
    <row r="23" spans="1:14" s="20" customFormat="1" ht="14.6" hidden="1">
      <c r="A23" s="25"/>
      <c r="B23" s="25"/>
      <c r="C23" s="25"/>
      <c r="D23" s="25"/>
      <c r="E23" s="25"/>
      <c r="F23" s="25"/>
    </row>
    <row r="24" spans="1:14" ht="14.6" hidden="1">
      <c r="G24" s="20"/>
      <c r="H24" s="20"/>
      <c r="I24" s="20"/>
      <c r="J24" s="20"/>
      <c r="K24" s="20"/>
      <c r="L24" s="20"/>
      <c r="M24" s="20"/>
      <c r="N24" s="20"/>
    </row>
  </sheetData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AE27-F8EC-40DD-A601-43BF76A95F03}">
  <sheetPr>
    <tabColor rgb="FFEE422A"/>
  </sheetPr>
  <dimension ref="A1:H15"/>
  <sheetViews>
    <sheetView showGridLines="0" tabSelected="1" workbookViewId="0">
      <selection activeCell="A15" sqref="A15"/>
    </sheetView>
  </sheetViews>
  <sheetFormatPr defaultColWidth="0" defaultRowHeight="15.9" zeroHeight="1"/>
  <cols>
    <col min="1" max="8" width="9" customWidth="1"/>
    <col min="9" max="16384" width="9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C10"/>
  <sheetViews>
    <sheetView showGridLines="0" zoomScale="115" zoomScaleNormal="115" workbookViewId="0"/>
  </sheetViews>
  <sheetFormatPr defaultRowHeight="15.9"/>
  <cols>
    <col min="1" max="1" width="14" bestFit="1" customWidth="1"/>
    <col min="2" max="2" width="9.42578125" customWidth="1"/>
    <col min="3" max="3" width="12.0703125" customWidth="1"/>
    <col min="5" max="5" width="14" bestFit="1" customWidth="1"/>
  </cols>
  <sheetData>
    <row r="1" spans="1:3">
      <c r="A1" s="28" t="s">
        <v>36</v>
      </c>
    </row>
    <row r="2" spans="1:3" ht="17.7" customHeight="1"/>
    <row r="3" spans="1:3">
      <c r="A3" t="s">
        <v>23</v>
      </c>
    </row>
    <row r="5" spans="1:3">
      <c r="B5" s="1" t="s">
        <v>1</v>
      </c>
      <c r="C5" s="1" t="s">
        <v>2</v>
      </c>
    </row>
    <row r="6" spans="1:3">
      <c r="A6" t="s">
        <v>37</v>
      </c>
      <c r="B6">
        <v>370</v>
      </c>
      <c r="C6">
        <v>291</v>
      </c>
    </row>
    <row r="7" spans="1:3">
      <c r="A7" t="s">
        <v>6</v>
      </c>
      <c r="B7">
        <v>32</v>
      </c>
      <c r="C7">
        <v>122</v>
      </c>
    </row>
    <row r="8" spans="1:3">
      <c r="A8" t="s">
        <v>3</v>
      </c>
      <c r="B8">
        <v>2</v>
      </c>
      <c r="C8">
        <v>11</v>
      </c>
    </row>
    <row r="9" spans="1:3">
      <c r="A9" t="s">
        <v>4</v>
      </c>
      <c r="B9">
        <v>456</v>
      </c>
      <c r="C9">
        <v>988</v>
      </c>
    </row>
    <row r="10" spans="1:3">
      <c r="A10" t="s">
        <v>5</v>
      </c>
      <c r="B10">
        <v>116</v>
      </c>
      <c r="C10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1:F14"/>
  <sheetViews>
    <sheetView showGridLines="0" zoomScaleNormal="100" workbookViewId="0">
      <selection activeCell="A3" sqref="A3"/>
    </sheetView>
  </sheetViews>
  <sheetFormatPr defaultRowHeight="15.9"/>
  <cols>
    <col min="1" max="1" width="15.2109375" customWidth="1"/>
    <col min="2" max="2" width="15.92578125" customWidth="1"/>
    <col min="3" max="3" width="15.0703125" customWidth="1"/>
    <col min="5" max="5" width="8.78515625" bestFit="1" customWidth="1"/>
  </cols>
  <sheetData>
    <row r="1" spans="1:6">
      <c r="A1" s="19" t="s">
        <v>24</v>
      </c>
      <c r="B1" s="19"/>
      <c r="C1" s="19"/>
    </row>
    <row r="2" spans="1:6" ht="9.4499999999999993" customHeight="1"/>
    <row r="3" spans="1:6" ht="31.75">
      <c r="A3" s="1" t="s">
        <v>0</v>
      </c>
      <c r="B3" s="8" t="s">
        <v>25</v>
      </c>
      <c r="C3" s="8" t="s">
        <v>26</v>
      </c>
      <c r="D3" s="29" t="s">
        <v>29</v>
      </c>
      <c r="E3" s="29" t="s">
        <v>30</v>
      </c>
      <c r="F3" s="29" t="s">
        <v>31</v>
      </c>
    </row>
    <row r="4" spans="1:6">
      <c r="A4" t="s">
        <v>13</v>
      </c>
      <c r="B4" s="18">
        <v>0.2</v>
      </c>
      <c r="C4" s="18">
        <v>0.35</v>
      </c>
      <c r="D4" s="29">
        <v>1</v>
      </c>
      <c r="E4" s="30">
        <f>C4-B4</f>
        <v>0.14999999999999997</v>
      </c>
      <c r="F4" s="30">
        <v>0</v>
      </c>
    </row>
    <row r="5" spans="1:6">
      <c r="A5" t="s">
        <v>8</v>
      </c>
      <c r="B5" s="18">
        <v>0.6</v>
      </c>
      <c r="C5" s="18">
        <v>0.7</v>
      </c>
      <c r="D5" s="29">
        <v>2</v>
      </c>
      <c r="E5" s="30">
        <f t="shared" ref="E5:E11" si="0">C5-B5</f>
        <v>9.9999999999999978E-2</v>
      </c>
      <c r="F5" s="30">
        <v>0</v>
      </c>
    </row>
    <row r="6" spans="1:6">
      <c r="A6" t="s">
        <v>27</v>
      </c>
      <c r="B6" s="18">
        <v>0.8</v>
      </c>
      <c r="C6" s="18">
        <v>0.7</v>
      </c>
      <c r="D6" s="29">
        <v>3</v>
      </c>
      <c r="E6" s="30">
        <f t="shared" si="0"/>
        <v>-0.10000000000000009</v>
      </c>
      <c r="F6" s="30">
        <v>0</v>
      </c>
    </row>
    <row r="7" spans="1:6">
      <c r="A7" t="s">
        <v>28</v>
      </c>
      <c r="B7" s="18">
        <v>0.85</v>
      </c>
      <c r="C7" s="18">
        <v>0.78</v>
      </c>
      <c r="D7" s="29">
        <v>4</v>
      </c>
      <c r="E7" s="30">
        <f t="shared" si="0"/>
        <v>-6.9999999999999951E-2</v>
      </c>
      <c r="F7" s="30">
        <v>0</v>
      </c>
    </row>
    <row r="8" spans="1:6">
      <c r="A8" t="s">
        <v>9</v>
      </c>
      <c r="B8" s="18">
        <v>0.45</v>
      </c>
      <c r="C8" s="18">
        <v>0.55000000000000004</v>
      </c>
      <c r="D8" s="29">
        <v>5</v>
      </c>
      <c r="E8" s="30">
        <f t="shared" si="0"/>
        <v>0.10000000000000003</v>
      </c>
      <c r="F8" s="30">
        <v>0</v>
      </c>
    </row>
    <row r="9" spans="1:6">
      <c r="A9" t="s">
        <v>10</v>
      </c>
      <c r="B9" s="18">
        <v>0.32</v>
      </c>
      <c r="C9" s="18">
        <v>0.55000000000000004</v>
      </c>
      <c r="D9" s="29">
        <v>6</v>
      </c>
      <c r="E9" s="30">
        <f t="shared" si="0"/>
        <v>0.23000000000000004</v>
      </c>
      <c r="F9" s="30">
        <v>0</v>
      </c>
    </row>
    <row r="10" spans="1:6">
      <c r="A10" t="s">
        <v>11</v>
      </c>
      <c r="B10" s="18">
        <v>0.6</v>
      </c>
      <c r="C10" s="18">
        <v>0.65</v>
      </c>
      <c r="D10" s="29">
        <v>7</v>
      </c>
      <c r="E10" s="30">
        <f t="shared" si="0"/>
        <v>5.0000000000000044E-2</v>
      </c>
      <c r="F10" s="30">
        <v>0</v>
      </c>
    </row>
    <row r="11" spans="1:6">
      <c r="A11" t="s">
        <v>14</v>
      </c>
      <c r="B11" s="18">
        <v>0.75</v>
      </c>
      <c r="C11" s="18">
        <v>0.8</v>
      </c>
      <c r="D11" s="29">
        <v>8</v>
      </c>
      <c r="E11" s="30">
        <f t="shared" si="0"/>
        <v>5.0000000000000044E-2</v>
      </c>
      <c r="F11" s="30">
        <v>0</v>
      </c>
    </row>
    <row r="12" spans="1:6">
      <c r="B12" s="18"/>
      <c r="C12" s="18"/>
    </row>
    <row r="13" spans="1:6">
      <c r="B13" s="18"/>
      <c r="C13" s="18"/>
    </row>
    <row r="14" spans="1:6">
      <c r="B14" s="18"/>
      <c r="C14" s="18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M37"/>
  <sheetViews>
    <sheetView showGridLines="0" zoomScaleNormal="100" workbookViewId="0"/>
  </sheetViews>
  <sheetFormatPr defaultRowHeight="15.9"/>
  <cols>
    <col min="1" max="1" width="2.42578125" customWidth="1"/>
    <col min="2" max="2" width="12.5703125" customWidth="1"/>
    <col min="3" max="3" width="9.42578125" customWidth="1"/>
    <col min="4" max="4" width="17.7109375" customWidth="1"/>
    <col min="5" max="6" width="9.28515625" customWidth="1"/>
    <col min="7" max="7" width="12.2109375" bestFit="1" customWidth="1"/>
    <col min="8" max="8" width="11.0703125" customWidth="1"/>
    <col min="9" max="12" width="9.5" customWidth="1"/>
    <col min="15" max="15" width="12.5703125" customWidth="1"/>
    <col min="17" max="17" width="14.5703125" customWidth="1"/>
  </cols>
  <sheetData>
    <row r="1" spans="2:13">
      <c r="G1" t="s">
        <v>16</v>
      </c>
      <c r="H1" s="13" t="e" vm="1">
        <v>#VALUE!</v>
      </c>
      <c r="L1" s="13"/>
    </row>
    <row r="2" spans="2:13">
      <c r="B2" t="s">
        <v>7</v>
      </c>
      <c r="G2" t="s">
        <v>18</v>
      </c>
      <c r="H2" t="e" vm="2">
        <v>#VALUE!</v>
      </c>
    </row>
    <row r="3" spans="2:13">
      <c r="G3" t="s">
        <v>17</v>
      </c>
      <c r="H3" t="e" vm="3">
        <v>#VALUE!</v>
      </c>
    </row>
    <row r="4" spans="2:13">
      <c r="G4" t="s">
        <v>19</v>
      </c>
      <c r="H4" t="e" vm="4">
        <v>#VALUE!</v>
      </c>
    </row>
    <row r="5" spans="2:13" ht="47.6">
      <c r="B5" s="1" t="s">
        <v>0</v>
      </c>
      <c r="C5" s="1" t="s">
        <v>20</v>
      </c>
      <c r="D5" s="8" t="s">
        <v>21</v>
      </c>
      <c r="E5" s="1" t="s">
        <v>22</v>
      </c>
      <c r="G5" s="16"/>
    </row>
    <row r="6" spans="2:13">
      <c r="B6" s="10" t="s">
        <v>8</v>
      </c>
      <c r="C6" s="10">
        <v>2021</v>
      </c>
      <c r="D6" s="10" t="s">
        <v>17</v>
      </c>
      <c r="E6" s="17" t="e" vm="5">
        <f>_xlfn.XLOOKUP(TComplaints[[#This Row],[Complaints directed at IT Helpdesk]],$G$1:$G$4,$H$1:$H$4)</f>
        <v>#VALUE!</v>
      </c>
      <c r="G6" s="3"/>
      <c r="H6" t="str">
        <f>B2</f>
        <v>Estimated frequency of complaints directed at IT Helpdesk</v>
      </c>
    </row>
    <row r="7" spans="2:13">
      <c r="B7" s="11" t="s">
        <v>10</v>
      </c>
      <c r="C7" s="11">
        <v>2021</v>
      </c>
      <c r="D7" s="11" t="s">
        <v>16</v>
      </c>
      <c r="E7" s="11" t="e" vm="6">
        <f>_xlfn.XLOOKUP(TComplaints[[#This Row],[Complaints directed at IT Helpdesk]],$G$1:$G$4,$H$1:$H$4)</f>
        <v>#VALUE!</v>
      </c>
      <c r="G7" s="3"/>
      <c r="H7" s="5" t="s">
        <v>16</v>
      </c>
      <c r="I7" s="7" t="s">
        <v>18</v>
      </c>
      <c r="J7" s="3"/>
      <c r="K7" s="6" t="s">
        <v>17</v>
      </c>
      <c r="L7" s="5" t="s">
        <v>19</v>
      </c>
    </row>
    <row r="8" spans="2:13">
      <c r="B8" s="11" t="s">
        <v>11</v>
      </c>
      <c r="C8" s="11">
        <v>2021</v>
      </c>
      <c r="D8" s="11" t="s">
        <v>16</v>
      </c>
      <c r="E8" s="11" t="e" vm="6">
        <f>_xlfn.XLOOKUP(TComplaints[[#This Row],[Complaints directed at IT Helpdesk]],$G$1:$G$4,$H$1:$H$4)</f>
        <v>#VALUE!</v>
      </c>
      <c r="F8" s="14"/>
      <c r="H8" s="3"/>
      <c r="I8" s="3" cm="1">
        <f t="array" ref="I8:L8">TRANSPOSE(_xlfn.UNIQUE(TComplaints[Year]))</f>
        <v>2021</v>
      </c>
      <c r="J8" s="3">
        <v>2022</v>
      </c>
      <c r="K8" s="3">
        <v>2023</v>
      </c>
      <c r="L8" s="3">
        <v>2024</v>
      </c>
      <c r="M8" s="3"/>
    </row>
    <row r="9" spans="2:13">
      <c r="B9" s="11" t="s">
        <v>12</v>
      </c>
      <c r="C9" s="11">
        <v>2021</v>
      </c>
      <c r="D9" s="11" t="s">
        <v>18</v>
      </c>
      <c r="E9" s="11" t="e" vm="7">
        <f>_xlfn.XLOOKUP(TComplaints[[#This Row],[Complaints directed at IT Helpdesk]],$G$1:$G$4,$H$1:$H$4)</f>
        <v>#VALUE!</v>
      </c>
      <c r="F9" s="15"/>
      <c r="H9" t="str" cm="1">
        <f t="array" ref="H9:H16">_xlfn.UNIQUE(TComplaints[Department])</f>
        <v>Finance</v>
      </c>
      <c r="I9" t="e" cm="1" vm="5">
        <f t="array" ref="I9:L16">_xlfn.XLOOKUP(_xlfn.ANCHORARRAY(H9)&amp;_xlfn.ANCHORARRAY(I8),TComplaints[Department]&amp;TComplaints[Year],TComplaints[Category])</f>
        <v>#VALUE!</v>
      </c>
      <c r="J9" t="e" vm="8">
        <v>#VALUE!</v>
      </c>
      <c r="K9" t="e" vm="8">
        <v>#VALUE!</v>
      </c>
      <c r="L9" t="e" vm="8">
        <v>#VALUE!</v>
      </c>
    </row>
    <row r="10" spans="2:13">
      <c r="B10" s="11" t="s">
        <v>13</v>
      </c>
      <c r="C10" s="11">
        <v>2021</v>
      </c>
      <c r="D10" s="11" t="s">
        <v>16</v>
      </c>
      <c r="E10" s="11" t="e" vm="6">
        <f>_xlfn.XLOOKUP(TComplaints[[#This Row],[Complaints directed at IT Helpdesk]],$G$1:$G$4,$H$1:$H$4)</f>
        <v>#VALUE!</v>
      </c>
      <c r="F10" s="15"/>
      <c r="H10" t="str">
        <v>Procurement</v>
      </c>
      <c r="I10" t="e" vm="6">
        <v>#VALUE!</v>
      </c>
      <c r="J10" t="e" vm="5">
        <v>#VALUE!</v>
      </c>
      <c r="K10" t="e" vm="8">
        <v>#VALUE!</v>
      </c>
      <c r="L10" t="e" vm="8">
        <v>#VALUE!</v>
      </c>
    </row>
    <row r="11" spans="2:13">
      <c r="B11" s="11" t="s">
        <v>14</v>
      </c>
      <c r="C11" s="11">
        <v>2021</v>
      </c>
      <c r="D11" s="11" t="s">
        <v>16</v>
      </c>
      <c r="E11" s="11" t="e" vm="6">
        <f>_xlfn.XLOOKUP(TComplaints[[#This Row],[Complaints directed at IT Helpdesk]],$G$1:$G$4,$H$1:$H$4)</f>
        <v>#VALUE!</v>
      </c>
      <c r="F11" s="15"/>
      <c r="H11" t="str">
        <v>Sales</v>
      </c>
      <c r="I11" t="e" vm="6">
        <v>#VALUE!</v>
      </c>
      <c r="J11" t="e" vm="5">
        <v>#VALUE!</v>
      </c>
      <c r="K11" t="e" vm="8">
        <v>#VALUE!</v>
      </c>
      <c r="L11" t="e" vm="8">
        <v>#VALUE!</v>
      </c>
    </row>
    <row r="12" spans="2:13">
      <c r="B12" s="11" t="s">
        <v>15</v>
      </c>
      <c r="C12" s="11">
        <v>2021</v>
      </c>
      <c r="D12" s="11" t="s">
        <v>16</v>
      </c>
      <c r="E12" s="11" t="e" vm="6">
        <f>_xlfn.XLOOKUP(TComplaints[[#This Row],[Complaints directed at IT Helpdesk]],$G$1:$G$4,$H$1:$H$4)</f>
        <v>#VALUE!</v>
      </c>
      <c r="F12" s="15"/>
      <c r="H12" t="str">
        <v>Marketing</v>
      </c>
      <c r="I12" t="e" vm="7">
        <v>#VALUE!</v>
      </c>
      <c r="J12" t="e" vm="5">
        <v>#VALUE!</v>
      </c>
      <c r="K12" t="e" vm="5">
        <v>#VALUE!</v>
      </c>
      <c r="L12" t="e" vm="8">
        <v>#VALUE!</v>
      </c>
    </row>
    <row r="13" spans="2:13">
      <c r="B13" s="11" t="s">
        <v>9</v>
      </c>
      <c r="C13" s="11">
        <v>2021</v>
      </c>
      <c r="D13" s="11" t="s">
        <v>16</v>
      </c>
      <c r="E13" s="11" t="e" vm="6">
        <f>_xlfn.XLOOKUP(TComplaints[[#This Row],[Complaints directed at IT Helpdesk]],$G$1:$G$4,$H$1:$H$4)</f>
        <v>#VALUE!</v>
      </c>
      <c r="F13" s="16"/>
      <c r="H13" t="str">
        <v>Production</v>
      </c>
      <c r="I13" t="e" vm="6">
        <v>#VALUE!</v>
      </c>
      <c r="J13" t="e" vm="7">
        <v>#VALUE!</v>
      </c>
      <c r="K13" t="e" vm="5">
        <v>#VALUE!</v>
      </c>
      <c r="L13" t="e" vm="8">
        <v>#VALUE!</v>
      </c>
    </row>
    <row r="14" spans="2:13">
      <c r="B14" s="11" t="s">
        <v>8</v>
      </c>
      <c r="C14" s="11">
        <v>2022</v>
      </c>
      <c r="D14" s="11" t="s">
        <v>19</v>
      </c>
      <c r="E14" s="11" t="e" vm="8">
        <f>_xlfn.XLOOKUP(TComplaints[[#This Row],[Complaints directed at IT Helpdesk]],$G$1:$G$4,$H$1:$H$4)</f>
        <v>#VALUE!</v>
      </c>
      <c r="F14" s="15"/>
      <c r="H14" t="str">
        <v>HR</v>
      </c>
      <c r="I14" t="e" vm="6">
        <v>#VALUE!</v>
      </c>
      <c r="J14" t="e" vm="7">
        <v>#VALUE!</v>
      </c>
      <c r="K14" t="e" vm="5">
        <v>#VALUE!</v>
      </c>
      <c r="L14" t="e" vm="8">
        <v>#VALUE!</v>
      </c>
    </row>
    <row r="15" spans="2:13">
      <c r="B15" s="11" t="s">
        <v>10</v>
      </c>
      <c r="C15" s="11">
        <v>2022</v>
      </c>
      <c r="D15" s="11" t="s">
        <v>17</v>
      </c>
      <c r="E15" s="11" t="e" vm="5">
        <f>_xlfn.XLOOKUP(TComplaints[[#This Row],[Complaints directed at IT Helpdesk]],$G$1:$G$4,$H$1:$H$4)</f>
        <v>#VALUE!</v>
      </c>
      <c r="H15" t="str">
        <v>Legal</v>
      </c>
      <c r="I15" t="e" vm="6">
        <v>#VALUE!</v>
      </c>
      <c r="J15" t="e" vm="7">
        <v>#VALUE!</v>
      </c>
      <c r="K15" t="e" vm="5">
        <v>#VALUE!</v>
      </c>
      <c r="L15" t="e" vm="8">
        <v>#VALUE!</v>
      </c>
    </row>
    <row r="16" spans="2:13">
      <c r="B16" s="11" t="s">
        <v>11</v>
      </c>
      <c r="C16" s="11">
        <v>2022</v>
      </c>
      <c r="D16" s="11" t="s">
        <v>17</v>
      </c>
      <c r="E16" s="11" t="e" vm="5">
        <f>_xlfn.XLOOKUP(TComplaints[[#This Row],[Complaints directed at IT Helpdesk]],$G$1:$G$4,$H$1:$H$4)</f>
        <v>#VALUE!</v>
      </c>
      <c r="H16" t="str">
        <v>IT</v>
      </c>
      <c r="I16" t="e" vm="6">
        <v>#VALUE!</v>
      </c>
      <c r="J16" t="e" vm="6">
        <v>#VALUE!</v>
      </c>
      <c r="K16" t="e" vm="6">
        <v>#VALUE!</v>
      </c>
      <c r="L16" t="e" vm="5">
        <v>#VALUE!</v>
      </c>
    </row>
    <row r="17" spans="2:5">
      <c r="B17" s="11" t="s">
        <v>12</v>
      </c>
      <c r="C17" s="11">
        <v>2022</v>
      </c>
      <c r="D17" s="11" t="s">
        <v>17</v>
      </c>
      <c r="E17" s="11" t="e" vm="5">
        <f>_xlfn.XLOOKUP(TComplaints[[#This Row],[Complaints directed at IT Helpdesk]],$G$1:$G$4,$H$1:$H$4)</f>
        <v>#VALUE!</v>
      </c>
    </row>
    <row r="18" spans="2:5">
      <c r="B18" s="11" t="s">
        <v>13</v>
      </c>
      <c r="C18" s="11">
        <v>2022</v>
      </c>
      <c r="D18" s="11" t="s">
        <v>18</v>
      </c>
      <c r="E18" s="11" t="e" vm="7">
        <f>_xlfn.XLOOKUP(TComplaints[[#This Row],[Complaints directed at IT Helpdesk]],$G$1:$G$4,$H$1:$H$4)</f>
        <v>#VALUE!</v>
      </c>
    </row>
    <row r="19" spans="2:5">
      <c r="B19" s="11" t="s">
        <v>14</v>
      </c>
      <c r="C19" s="11">
        <v>2022</v>
      </c>
      <c r="D19" s="11" t="s">
        <v>18</v>
      </c>
      <c r="E19" s="11" t="e" vm="7">
        <f>_xlfn.XLOOKUP(TComplaints[[#This Row],[Complaints directed at IT Helpdesk]],$G$1:$G$4,$H$1:$H$4)</f>
        <v>#VALUE!</v>
      </c>
    </row>
    <row r="20" spans="2:5">
      <c r="B20" s="11" t="s">
        <v>15</v>
      </c>
      <c r="C20" s="11">
        <v>2022</v>
      </c>
      <c r="D20" s="11" t="s">
        <v>18</v>
      </c>
      <c r="E20" s="11" t="e" vm="7">
        <f>_xlfn.XLOOKUP(TComplaints[[#This Row],[Complaints directed at IT Helpdesk]],$G$1:$G$4,$H$1:$H$4)</f>
        <v>#VALUE!</v>
      </c>
    </row>
    <row r="21" spans="2:5">
      <c r="B21" s="11" t="s">
        <v>9</v>
      </c>
      <c r="C21" s="11">
        <v>2022</v>
      </c>
      <c r="D21" s="11" t="s">
        <v>16</v>
      </c>
      <c r="E21" s="11" t="e" vm="6">
        <f>_xlfn.XLOOKUP(TComplaints[[#This Row],[Complaints directed at IT Helpdesk]],$G$1:$G$4,$H$1:$H$4)</f>
        <v>#VALUE!</v>
      </c>
    </row>
    <row r="22" spans="2:5">
      <c r="B22" s="11" t="s">
        <v>8</v>
      </c>
      <c r="C22" s="11">
        <v>2023</v>
      </c>
      <c r="D22" s="11" t="s">
        <v>19</v>
      </c>
      <c r="E22" s="11" t="e" vm="8">
        <f>_xlfn.XLOOKUP(TComplaints[[#This Row],[Complaints directed at IT Helpdesk]],$G$1:$G$4,$H$1:$H$4)</f>
        <v>#VALUE!</v>
      </c>
    </row>
    <row r="23" spans="2:5">
      <c r="B23" s="11" t="s">
        <v>10</v>
      </c>
      <c r="C23" s="11">
        <v>2023</v>
      </c>
      <c r="D23" s="11" t="s">
        <v>19</v>
      </c>
      <c r="E23" s="11" t="e" vm="8">
        <f>_xlfn.XLOOKUP(TComplaints[[#This Row],[Complaints directed at IT Helpdesk]],$G$1:$G$4,$H$1:$H$4)</f>
        <v>#VALUE!</v>
      </c>
    </row>
    <row r="24" spans="2:5">
      <c r="B24" s="11" t="s">
        <v>11</v>
      </c>
      <c r="C24" s="11">
        <v>2023</v>
      </c>
      <c r="D24" s="11" t="s">
        <v>19</v>
      </c>
      <c r="E24" s="11" t="e" vm="8">
        <f>_xlfn.XLOOKUP(TComplaints[[#This Row],[Complaints directed at IT Helpdesk]],$G$1:$G$4,$H$1:$H$4)</f>
        <v>#VALUE!</v>
      </c>
    </row>
    <row r="25" spans="2:5">
      <c r="B25" s="11" t="s">
        <v>12</v>
      </c>
      <c r="C25" s="11">
        <v>2023</v>
      </c>
      <c r="D25" s="11" t="s">
        <v>17</v>
      </c>
      <c r="E25" s="11" t="e" vm="5">
        <f>_xlfn.XLOOKUP(TComplaints[[#This Row],[Complaints directed at IT Helpdesk]],$G$1:$G$4,$H$1:$H$4)</f>
        <v>#VALUE!</v>
      </c>
    </row>
    <row r="26" spans="2:5">
      <c r="B26" s="11" t="s">
        <v>13</v>
      </c>
      <c r="C26" s="11">
        <v>2023</v>
      </c>
      <c r="D26" s="11" t="s">
        <v>17</v>
      </c>
      <c r="E26" s="11" t="e" vm="5">
        <f>_xlfn.XLOOKUP(TComplaints[[#This Row],[Complaints directed at IT Helpdesk]],$G$1:$G$4,$H$1:$H$4)</f>
        <v>#VALUE!</v>
      </c>
    </row>
    <row r="27" spans="2:5">
      <c r="B27" s="11" t="s">
        <v>14</v>
      </c>
      <c r="C27" s="11">
        <v>2023</v>
      </c>
      <c r="D27" s="11" t="s">
        <v>17</v>
      </c>
      <c r="E27" s="11" t="e" vm="5">
        <f>_xlfn.XLOOKUP(TComplaints[[#This Row],[Complaints directed at IT Helpdesk]],$G$1:$G$4,$H$1:$H$4)</f>
        <v>#VALUE!</v>
      </c>
    </row>
    <row r="28" spans="2:5">
      <c r="B28" s="11" t="s">
        <v>15</v>
      </c>
      <c r="C28" s="11">
        <v>2023</v>
      </c>
      <c r="D28" s="11" t="s">
        <v>17</v>
      </c>
      <c r="E28" s="11" t="e" vm="5">
        <f>_xlfn.XLOOKUP(TComplaints[[#This Row],[Complaints directed at IT Helpdesk]],$G$1:$G$4,$H$1:$H$4)</f>
        <v>#VALUE!</v>
      </c>
    </row>
    <row r="29" spans="2:5">
      <c r="B29" s="11" t="s">
        <v>9</v>
      </c>
      <c r="C29" s="11">
        <v>2023</v>
      </c>
      <c r="D29" s="11" t="s">
        <v>16</v>
      </c>
      <c r="E29" s="11" t="e" vm="6">
        <f>_xlfn.XLOOKUP(TComplaints[[#This Row],[Complaints directed at IT Helpdesk]],$G$1:$G$4,$H$1:$H$4)</f>
        <v>#VALUE!</v>
      </c>
    </row>
    <row r="30" spans="2:5">
      <c r="B30" s="11" t="s">
        <v>8</v>
      </c>
      <c r="C30" s="11">
        <v>2024</v>
      </c>
      <c r="D30" s="11" t="s">
        <v>19</v>
      </c>
      <c r="E30" s="11" t="e" vm="8">
        <f>_xlfn.XLOOKUP(TComplaints[[#This Row],[Complaints directed at IT Helpdesk]],$G$1:$G$4,$H$1:$H$4)</f>
        <v>#VALUE!</v>
      </c>
    </row>
    <row r="31" spans="2:5">
      <c r="B31" s="11" t="s">
        <v>10</v>
      </c>
      <c r="C31" s="11">
        <v>2024</v>
      </c>
      <c r="D31" s="11" t="s">
        <v>19</v>
      </c>
      <c r="E31" s="11" t="e" vm="8">
        <f>_xlfn.XLOOKUP(TComplaints[[#This Row],[Complaints directed at IT Helpdesk]],$G$1:$G$4,$H$1:$H$4)</f>
        <v>#VALUE!</v>
      </c>
    </row>
    <row r="32" spans="2:5">
      <c r="B32" s="11" t="s">
        <v>11</v>
      </c>
      <c r="C32" s="11">
        <v>2024</v>
      </c>
      <c r="D32" s="11" t="s">
        <v>19</v>
      </c>
      <c r="E32" s="11" t="e" vm="8">
        <f>_xlfn.XLOOKUP(TComplaints[[#This Row],[Complaints directed at IT Helpdesk]],$G$1:$G$4,$H$1:$H$4)</f>
        <v>#VALUE!</v>
      </c>
    </row>
    <row r="33" spans="2:5">
      <c r="B33" s="11" t="s">
        <v>12</v>
      </c>
      <c r="C33" s="11">
        <v>2024</v>
      </c>
      <c r="D33" s="11" t="s">
        <v>19</v>
      </c>
      <c r="E33" s="11" t="e" vm="8">
        <f>_xlfn.XLOOKUP(TComplaints[[#This Row],[Complaints directed at IT Helpdesk]],$G$1:$G$4,$H$1:$H$4)</f>
        <v>#VALUE!</v>
      </c>
    </row>
    <row r="34" spans="2:5">
      <c r="B34" s="11" t="s">
        <v>13</v>
      </c>
      <c r="C34" s="11">
        <v>2024</v>
      </c>
      <c r="D34" s="11" t="s">
        <v>19</v>
      </c>
      <c r="E34" s="11" t="e" vm="8">
        <f>_xlfn.XLOOKUP(TComplaints[[#This Row],[Complaints directed at IT Helpdesk]],$G$1:$G$4,$H$1:$H$4)</f>
        <v>#VALUE!</v>
      </c>
    </row>
    <row r="35" spans="2:5">
      <c r="B35" s="11" t="s">
        <v>14</v>
      </c>
      <c r="C35" s="11">
        <v>2024</v>
      </c>
      <c r="D35" s="11" t="s">
        <v>19</v>
      </c>
      <c r="E35" s="11" t="e" vm="8">
        <f>_xlfn.XLOOKUP(TComplaints[[#This Row],[Complaints directed at IT Helpdesk]],$G$1:$G$4,$H$1:$H$4)</f>
        <v>#VALUE!</v>
      </c>
    </row>
    <row r="36" spans="2:5">
      <c r="B36" s="11" t="s">
        <v>15</v>
      </c>
      <c r="C36" s="11">
        <v>2024</v>
      </c>
      <c r="D36" s="11" t="s">
        <v>19</v>
      </c>
      <c r="E36" s="11" t="e" vm="8">
        <f>_xlfn.XLOOKUP(TComplaints[[#This Row],[Complaints directed at IT Helpdesk]],$G$1:$G$4,$H$1:$H$4)</f>
        <v>#VALUE!</v>
      </c>
    </row>
    <row r="37" spans="2:5">
      <c r="B37" s="11" t="s">
        <v>9</v>
      </c>
      <c r="C37" s="11">
        <v>2024</v>
      </c>
      <c r="D37" s="11" t="s">
        <v>17</v>
      </c>
      <c r="E37" s="12" t="e" vm="5">
        <f>_xlfn.XLOOKUP(TComplaints[[#This Row],[Complaints directed at IT Helpdesk]],$G$1:$G$4,$H$1:$H$4)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43B-CB36-4677-A2DD-9BCF85CDBD7E}">
  <dimension ref="B2:I13"/>
  <sheetViews>
    <sheetView showGridLines="0" zoomScale="110" zoomScaleNormal="110" workbookViewId="0">
      <selection activeCell="I27" sqref="I27"/>
    </sheetView>
  </sheetViews>
  <sheetFormatPr defaultRowHeight="15.9"/>
  <cols>
    <col min="1" max="1" width="2.42578125" customWidth="1"/>
    <col min="2" max="2" width="12.2109375" customWidth="1"/>
    <col min="3" max="6" width="9.28515625" customWidth="1"/>
    <col min="7" max="7" width="7.42578125" customWidth="1"/>
  </cols>
  <sheetData>
    <row r="2" spans="2:9" ht="19.2" customHeight="1">
      <c r="B2" s="9" t="s">
        <v>7</v>
      </c>
    </row>
    <row r="3" spans="2:9">
      <c r="B3" s="5" t="s">
        <v>16</v>
      </c>
      <c r="C3" s="7" t="s">
        <v>18</v>
      </c>
      <c r="E3" s="6" t="s">
        <v>17</v>
      </c>
      <c r="F3" s="5" t="s">
        <v>19</v>
      </c>
    </row>
    <row r="4" spans="2:9" ht="16.3" thickBot="1">
      <c r="C4" s="3">
        <v>2021</v>
      </c>
      <c r="D4" s="3">
        <v>2022</v>
      </c>
      <c r="E4" s="3">
        <v>2023</v>
      </c>
      <c r="F4" s="3">
        <v>2024</v>
      </c>
    </row>
    <row r="5" spans="2:9" ht="16.75" thickTop="1" thickBot="1">
      <c r="B5" t="s">
        <v>8</v>
      </c>
      <c r="C5" s="2" t="s">
        <v>17</v>
      </c>
      <c r="D5" s="2" t="s">
        <v>19</v>
      </c>
      <c r="E5" s="2" t="s">
        <v>19</v>
      </c>
      <c r="F5" s="2" t="s">
        <v>19</v>
      </c>
    </row>
    <row r="6" spans="2:9" ht="16.75" thickTop="1" thickBot="1">
      <c r="B6" t="s">
        <v>10</v>
      </c>
      <c r="C6" s="2" t="s">
        <v>16</v>
      </c>
      <c r="D6" s="2" t="s">
        <v>17</v>
      </c>
      <c r="E6" s="2" t="s">
        <v>19</v>
      </c>
      <c r="F6" s="2" t="s">
        <v>19</v>
      </c>
    </row>
    <row r="7" spans="2:9" ht="16.75" thickTop="1" thickBot="1">
      <c r="B7" t="s">
        <v>11</v>
      </c>
      <c r="C7" s="2" t="s">
        <v>16</v>
      </c>
      <c r="D7" s="2" t="s">
        <v>17</v>
      </c>
      <c r="E7" s="2" t="s">
        <v>19</v>
      </c>
      <c r="F7" s="2" t="s">
        <v>19</v>
      </c>
    </row>
    <row r="8" spans="2:9" ht="16.75" thickTop="1" thickBot="1">
      <c r="B8" t="s">
        <v>12</v>
      </c>
      <c r="C8" s="2" t="s">
        <v>18</v>
      </c>
      <c r="D8" s="2" t="s">
        <v>17</v>
      </c>
      <c r="E8" s="2" t="s">
        <v>17</v>
      </c>
      <c r="F8" s="2" t="s">
        <v>19</v>
      </c>
    </row>
    <row r="9" spans="2:9" ht="16.75" thickTop="1" thickBot="1">
      <c r="B9" t="s">
        <v>13</v>
      </c>
      <c r="C9" s="2" t="s">
        <v>16</v>
      </c>
      <c r="D9" s="2" t="s">
        <v>18</v>
      </c>
      <c r="E9" s="2" t="s">
        <v>17</v>
      </c>
      <c r="F9" s="2" t="s">
        <v>19</v>
      </c>
    </row>
    <row r="10" spans="2:9" ht="16.75" thickTop="1" thickBot="1">
      <c r="B10" t="s">
        <v>14</v>
      </c>
      <c r="C10" s="2" t="s">
        <v>16</v>
      </c>
      <c r="D10" s="2" t="s">
        <v>18</v>
      </c>
      <c r="E10" s="2" t="s">
        <v>17</v>
      </c>
      <c r="F10" s="2" t="s">
        <v>19</v>
      </c>
    </row>
    <row r="11" spans="2:9" ht="16.75" thickTop="1" thickBot="1">
      <c r="B11" t="s">
        <v>15</v>
      </c>
      <c r="C11" s="2" t="s">
        <v>16</v>
      </c>
      <c r="D11" s="2" t="s">
        <v>18</v>
      </c>
      <c r="E11" s="2" t="s">
        <v>17</v>
      </c>
      <c r="F11" s="2" t="s">
        <v>19</v>
      </c>
    </row>
    <row r="12" spans="2:9" ht="16.75" thickTop="1" thickBot="1">
      <c r="B12" t="s">
        <v>9</v>
      </c>
      <c r="C12" s="2" t="s">
        <v>16</v>
      </c>
      <c r="D12" s="2" t="s">
        <v>16</v>
      </c>
      <c r="E12" s="2" t="s">
        <v>16</v>
      </c>
      <c r="F12" s="2" t="s">
        <v>17</v>
      </c>
    </row>
    <row r="13" spans="2:9" ht="16.3" thickTop="1">
      <c r="I13" s="4"/>
    </row>
  </sheetData>
  <conditionalFormatting sqref="C5:F12">
    <cfRule type="cellIs" dxfId="3" priority="1" operator="equal">
      <formula>"Common"</formula>
    </cfRule>
    <cfRule type="cellIs" dxfId="2" priority="2" operator="equal">
      <formula>"Rare"</formula>
    </cfRule>
    <cfRule type="cellIs" dxfId="1" priority="3" operator="equal">
      <formula>"Extremely rare"</formula>
    </cfRule>
    <cfRule type="cellIs" dxfId="0" priority="4" operator="equal">
      <formula>"Almost never"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Props1.xml><?xml version="1.0" encoding="utf-8"?>
<ds:datastoreItem xmlns:ds="http://schemas.openxmlformats.org/officeDocument/2006/customXml" ds:itemID="{9640C879-2901-4B8F-8823-59C67CA168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5F1FAA1-3696-495F-939D-72F1748F5786}"/>
</file>

<file path=customXml/itemProps3.xml><?xml version="1.0" encoding="utf-8"?>
<ds:datastoreItem xmlns:ds="http://schemas.openxmlformats.org/officeDocument/2006/customXml" ds:itemID="{878A7063-8DC3-494D-A8EF-54CE33D5CED3}"/>
</file>

<file path=customXml/itemProps4.xml><?xml version="1.0" encoding="utf-8"?>
<ds:datastoreItem xmlns:ds="http://schemas.openxmlformats.org/officeDocument/2006/customXml" ds:itemID="{E4001574-2FA1-4322-8F33-B7E7E77343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More --&gt;</vt:lpstr>
      <vt:lpstr>Business Charts Course in Excel</vt:lpstr>
      <vt:lpstr>Template Chart 1</vt:lpstr>
      <vt:lpstr>Template Chart 2</vt:lpstr>
      <vt:lpstr>Template Chart 3</vt:lpstr>
      <vt:lpstr>Template Chart 3 (v2)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2024-03-13T17:38:50Z</dcterms:created>
  <dcterms:modified xsi:type="dcterms:W3CDTF">2024-03-13T17:39:20Z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