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jjV0FUiQBts6MsnXhg69lkSX+gg=="/>
    </ext>
  </extLst>
</workbook>
</file>

<file path=xl/sharedStrings.xml><?xml version="1.0" encoding="utf-8"?>
<sst xmlns="http://schemas.openxmlformats.org/spreadsheetml/2006/main" count="53" uniqueCount="46">
  <si>
    <t>Cost Estimate</t>
  </si>
  <si>
    <t>Project Name: U COOK IT</t>
  </si>
  <si>
    <t>Date:</t>
  </si>
  <si>
    <t>Note: Enter your WBS, hours, labor rates, etc. Add/delete rows and columns as needed and check all formulas (bolded below).</t>
  </si>
  <si>
    <t>Internal</t>
  </si>
  <si>
    <t>$/hour</t>
  </si>
  <si>
    <t>External</t>
  </si>
  <si>
    <t>Total</t>
  </si>
  <si>
    <t>Non-labor $</t>
  </si>
  <si>
    <t>Total Cost</t>
  </si>
  <si>
    <t>WBS Categories</t>
  </si>
  <si>
    <t>Labor</t>
  </si>
  <si>
    <t>$ Total</t>
  </si>
  <si>
    <t xml:space="preserve">1. Market Research </t>
  </si>
  <si>
    <t xml:space="preserve"> 1.1 Planner</t>
  </si>
  <si>
    <t xml:space="preserve"> 1.2 Market Coordination</t>
  </si>
  <si>
    <t>2. Financial and accounting</t>
  </si>
  <si>
    <t>3. Hiring</t>
  </si>
  <si>
    <t xml:space="preserve">   3.1.1 Web designer 1</t>
  </si>
  <si>
    <t xml:space="preserve">   3.1.2 Web designer 2</t>
  </si>
  <si>
    <t xml:space="preserve"> 3.2 App tester expert </t>
  </si>
  <si>
    <t xml:space="preserve"> 3.3 Nutritionist </t>
  </si>
  <si>
    <t xml:space="preserve"> 3.4 Quality food control expert </t>
  </si>
  <si>
    <t xml:space="preserve"> 3.5 Delivery person </t>
  </si>
  <si>
    <t>4. Storage</t>
  </si>
  <si>
    <t xml:space="preserve">  4.1 Storage management </t>
  </si>
  <si>
    <t>5. App feature programming</t>
  </si>
  <si>
    <t>6. Marketing</t>
  </si>
  <si>
    <t xml:space="preserve">  6.1 Marketing specialist 1</t>
  </si>
  <si>
    <t xml:space="preserve">  6.1 Marketing Specialist 2</t>
  </si>
  <si>
    <t>7. Supplies</t>
  </si>
  <si>
    <t xml:space="preserve">  7.1 Package management</t>
  </si>
  <si>
    <t xml:space="preserve">  7.2 Monitor</t>
  </si>
  <si>
    <t xml:space="preserve">8. IT capability </t>
  </si>
  <si>
    <t xml:space="preserve">  8.1 IT supports</t>
  </si>
  <si>
    <t xml:space="preserve">  8.2 Download Capabilities 
</t>
  </si>
  <si>
    <t xml:space="preserve">  8.3 Data Storage (server &amp; cloud)</t>
  </si>
  <si>
    <t>9. Beta testing/ pre market launch</t>
  </si>
  <si>
    <t xml:space="preserve">10. Stakeholder Communication </t>
  </si>
  <si>
    <t>Subtotal</t>
  </si>
  <si>
    <t>Reserves</t>
  </si>
  <si>
    <t>Assumptions</t>
  </si>
  <si>
    <t xml:space="preserve">Some working hourly salaries are $15-$20, because $15-$20 are basic salaries in the U.S. </t>
  </si>
  <si>
    <t xml:space="preserve">Some working hourly salaries are $18-$30, because $18-$30 should pay for those professional jobs to hire employees. </t>
  </si>
  <si>
    <t>Some working hourly salaries are $60, because the company may hire external professional expert to solely responsible for programming</t>
  </si>
  <si>
    <t>Working hours are determined by the estimated time required to achieve each task and the consistency of the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</si>
</sst>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_);_(* \(#,##0.0\);_(* &quot;-&quot;?_);_(@_)"/>
  </numFmts>
  <fonts count="5">
    <font>
      <sz val="10.0"/>
      <color rgb="FF000000"/>
      <name val="Arial"/>
      <scheme val="minor"/>
    </font>
    <font>
      <b/>
      <sz val="16.0"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1" fillId="0" fontId="4" numFmtId="0" xfId="0" applyAlignment="1" applyBorder="1" applyFont="1">
      <alignment horizontal="right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164" xfId="0" applyAlignment="1" applyBorder="1" applyFont="1" applyNumberFormat="1">
      <alignment shrinkToFit="0" vertical="bottom" wrapText="0"/>
    </xf>
    <xf borderId="1" fillId="0" fontId="4" numFmtId="165" xfId="0" applyAlignment="1" applyBorder="1" applyFont="1" applyNumberFormat="1">
      <alignment shrinkToFit="0" vertical="bottom" wrapText="0"/>
    </xf>
    <xf borderId="1" fillId="0" fontId="2" numFmtId="165" xfId="0" applyAlignment="1" applyBorder="1" applyFont="1" applyNumberFormat="1">
      <alignment shrinkToFit="0" vertical="bottom" wrapText="0"/>
    </xf>
    <xf borderId="0" fillId="0" fontId="4" numFmtId="165" xfId="0" applyAlignment="1" applyFont="1" applyNumberFormat="1">
      <alignment shrinkToFit="0" vertical="bottom" wrapText="0"/>
    </xf>
    <xf borderId="1" fillId="0" fontId="4" numFmtId="164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4" numFmtId="166" xfId="0" applyAlignment="1" applyBorder="1" applyFont="1" applyNumberForma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4.38"/>
    <col customWidth="1" min="3" max="3" width="7.0"/>
    <col customWidth="1" min="4" max="4" width="6.63"/>
    <col customWidth="1" min="5" max="5" width="8.63"/>
    <col customWidth="1" min="6" max="6" width="8.5"/>
    <col customWidth="1" min="7" max="7" width="6.63"/>
    <col customWidth="1" min="8" max="8" width="8.63"/>
    <col customWidth="1" min="9" max="9" width="9.63"/>
    <col customWidth="1" min="10" max="10" width="11.5"/>
    <col customWidth="1" min="11" max="11" width="10.0"/>
    <col customWidth="1" min="12" max="12" width="9.63"/>
    <col customWidth="1" min="13" max="27" width="8.0"/>
  </cols>
  <sheetData>
    <row r="1" ht="21.0" customHeight="1">
      <c r="A1" s="1"/>
      <c r="B1" s="1" t="s">
        <v>0</v>
      </c>
    </row>
    <row r="2" ht="12.75" customHeight="1">
      <c r="A2" s="2"/>
      <c r="B2" s="2" t="s">
        <v>1</v>
      </c>
      <c r="C2" s="2" t="s">
        <v>2</v>
      </c>
      <c r="D2" s="3">
        <v>3.26</v>
      </c>
    </row>
    <row r="3" ht="12.75" customHeight="1">
      <c r="A3" s="4"/>
      <c r="B3" s="4" t="s">
        <v>3</v>
      </c>
      <c r="C3" s="2"/>
    </row>
    <row r="4" ht="12.75" customHeight="1"/>
    <row r="5" ht="12.75" customHeight="1">
      <c r="A5" s="2"/>
      <c r="B5" s="5"/>
      <c r="C5" s="6" t="s">
        <v>4</v>
      </c>
      <c r="D5" s="6" t="s">
        <v>5</v>
      </c>
      <c r="E5" s="6" t="s">
        <v>4</v>
      </c>
      <c r="F5" s="6" t="s">
        <v>6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</row>
    <row r="6" ht="12.75" customHeight="1">
      <c r="A6" s="2"/>
      <c r="B6" s="5" t="s">
        <v>10</v>
      </c>
      <c r="C6" s="6" t="s">
        <v>11</v>
      </c>
      <c r="D6" s="6"/>
      <c r="E6" s="6" t="s">
        <v>12</v>
      </c>
      <c r="F6" s="6" t="s">
        <v>11</v>
      </c>
      <c r="G6" s="6"/>
      <c r="H6" s="6" t="s">
        <v>12</v>
      </c>
      <c r="I6" s="6" t="s">
        <v>11</v>
      </c>
      <c r="J6" s="6"/>
      <c r="K6" s="7"/>
    </row>
    <row r="7" ht="12.75" customHeight="1">
      <c r="A7" s="4"/>
      <c r="B7" s="8" t="s">
        <v>13</v>
      </c>
      <c r="C7" s="9"/>
      <c r="D7" s="10"/>
      <c r="E7" s="11">
        <f t="shared" ref="E7:E15" si="1">C7*D7</f>
        <v>0</v>
      </c>
      <c r="F7" s="9"/>
      <c r="G7" s="10"/>
      <c r="H7" s="11"/>
      <c r="I7" s="11">
        <f t="shared" ref="I7:I11" si="2">E7+H7</f>
        <v>0</v>
      </c>
      <c r="J7" s="10"/>
      <c r="K7" s="10">
        <f t="shared" ref="K7:K10" si="3">I7+J7</f>
        <v>0</v>
      </c>
      <c r="L7" s="12"/>
    </row>
    <row r="8" ht="12.75" customHeight="1">
      <c r="A8" s="4"/>
      <c r="B8" s="8" t="s">
        <v>14</v>
      </c>
      <c r="C8" s="13">
        <v>67.5</v>
      </c>
      <c r="D8" s="10">
        <v>15.0</v>
      </c>
      <c r="E8" s="11">
        <f t="shared" si="1"/>
        <v>1012.5</v>
      </c>
      <c r="F8" s="9"/>
      <c r="G8" s="10"/>
      <c r="H8" s="11"/>
      <c r="I8" s="11">
        <f t="shared" si="2"/>
        <v>1012.5</v>
      </c>
      <c r="J8" s="10"/>
      <c r="K8" s="10">
        <f t="shared" si="3"/>
        <v>1012.5</v>
      </c>
      <c r="L8" s="12"/>
    </row>
    <row r="9" ht="12.75" customHeight="1">
      <c r="A9" s="4"/>
      <c r="B9" s="8" t="s">
        <v>15</v>
      </c>
      <c r="C9" s="13">
        <v>67.5</v>
      </c>
      <c r="D9" s="10">
        <v>15.0</v>
      </c>
      <c r="E9" s="11">
        <f t="shared" si="1"/>
        <v>1012.5</v>
      </c>
      <c r="F9" s="9"/>
      <c r="G9" s="10"/>
      <c r="H9" s="11"/>
      <c r="I9" s="11">
        <f t="shared" si="2"/>
        <v>1012.5</v>
      </c>
      <c r="J9" s="10"/>
      <c r="K9" s="10">
        <f t="shared" si="3"/>
        <v>1012.5</v>
      </c>
      <c r="L9" s="12"/>
    </row>
    <row r="10" ht="12.75" customHeight="1">
      <c r="A10" s="4"/>
      <c r="B10" s="8" t="s">
        <v>16</v>
      </c>
      <c r="C10" s="13">
        <v>475.5</v>
      </c>
      <c r="D10" s="10">
        <v>30.0</v>
      </c>
      <c r="E10" s="11">
        <f t="shared" si="1"/>
        <v>14265</v>
      </c>
      <c r="F10" s="9"/>
      <c r="G10" s="10"/>
      <c r="H10" s="11"/>
      <c r="I10" s="11">
        <f t="shared" si="2"/>
        <v>14265</v>
      </c>
      <c r="J10" s="10"/>
      <c r="K10" s="10">
        <f t="shared" si="3"/>
        <v>14265</v>
      </c>
      <c r="L10" s="12"/>
    </row>
    <row r="11" ht="12.75" customHeight="1">
      <c r="A11" s="4"/>
      <c r="B11" s="8" t="s">
        <v>17</v>
      </c>
      <c r="C11" s="9"/>
      <c r="D11" s="10"/>
      <c r="E11" s="11">
        <f t="shared" si="1"/>
        <v>0</v>
      </c>
      <c r="F11" s="9"/>
      <c r="G11" s="10"/>
      <c r="H11" s="11"/>
      <c r="I11" s="11">
        <f t="shared" si="2"/>
        <v>0</v>
      </c>
      <c r="J11" s="10"/>
      <c r="K11" s="10"/>
      <c r="L11" s="12"/>
    </row>
    <row r="12" ht="12.75" customHeight="1">
      <c r="A12" s="4"/>
      <c r="B12" s="8" t="str">
        <f>M33 </f>
        <v/>
      </c>
      <c r="C12" s="9"/>
      <c r="D12" s="10"/>
      <c r="E12" s="11">
        <f t="shared" si="1"/>
        <v>0</v>
      </c>
      <c r="F12" s="9"/>
      <c r="G12" s="10"/>
      <c r="H12" s="11"/>
      <c r="I12" s="11"/>
      <c r="J12" s="10"/>
      <c r="K12" s="10"/>
      <c r="L12" s="12"/>
    </row>
    <row r="13" ht="12.75" customHeight="1">
      <c r="A13" s="4"/>
      <c r="B13" s="8" t="s">
        <v>18</v>
      </c>
      <c r="C13" s="9"/>
      <c r="D13" s="10"/>
      <c r="E13" s="11">
        <f t="shared" si="1"/>
        <v>0</v>
      </c>
      <c r="F13" s="13">
        <v>64.16</v>
      </c>
      <c r="G13" s="10">
        <v>25.0</v>
      </c>
      <c r="H13" s="11">
        <f t="shared" ref="H13:H14" si="4">F13*G13</f>
        <v>1604</v>
      </c>
      <c r="I13" s="11">
        <f t="shared" ref="I13:I26" si="5">E13+H13</f>
        <v>1604</v>
      </c>
      <c r="J13" s="10"/>
      <c r="K13" s="10">
        <f t="shared" ref="K13:K33" si="6">I13+J13</f>
        <v>1604</v>
      </c>
      <c r="L13" s="12"/>
    </row>
    <row r="14" ht="12.75" customHeight="1">
      <c r="A14" s="4"/>
      <c r="B14" s="8" t="s">
        <v>19</v>
      </c>
      <c r="C14" s="9"/>
      <c r="D14" s="10"/>
      <c r="E14" s="11">
        <f t="shared" si="1"/>
        <v>0</v>
      </c>
      <c r="F14" s="13">
        <v>64.16</v>
      </c>
      <c r="G14" s="10">
        <v>25.0</v>
      </c>
      <c r="H14" s="11">
        <f t="shared" si="4"/>
        <v>1604</v>
      </c>
      <c r="I14" s="11">
        <f t="shared" si="5"/>
        <v>1604</v>
      </c>
      <c r="J14" s="10"/>
      <c r="K14" s="10">
        <f t="shared" si="6"/>
        <v>1604</v>
      </c>
      <c r="L14" s="12"/>
    </row>
    <row r="15" ht="12.75" customHeight="1">
      <c r="A15" s="4"/>
      <c r="B15" s="8" t="s">
        <v>20</v>
      </c>
      <c r="C15" s="13">
        <v>22.5</v>
      </c>
      <c r="D15" s="10">
        <v>20.0</v>
      </c>
      <c r="E15" s="11">
        <f t="shared" si="1"/>
        <v>450</v>
      </c>
      <c r="F15" s="9"/>
      <c r="G15" s="10"/>
      <c r="H15" s="11"/>
      <c r="I15" s="11">
        <f t="shared" si="5"/>
        <v>450</v>
      </c>
      <c r="J15" s="10"/>
      <c r="K15" s="10">
        <f t="shared" si="6"/>
        <v>450</v>
      </c>
      <c r="L15" s="12"/>
    </row>
    <row r="16" ht="12.75" customHeight="1">
      <c r="A16" s="4"/>
      <c r="B16" s="8" t="s">
        <v>21</v>
      </c>
      <c r="C16" s="9"/>
      <c r="D16" s="10"/>
      <c r="E16" s="11"/>
      <c r="F16" s="13">
        <v>22.5</v>
      </c>
      <c r="G16" s="10">
        <v>10.0</v>
      </c>
      <c r="H16" s="11">
        <f>F16*G16</f>
        <v>225</v>
      </c>
      <c r="I16" s="11">
        <f t="shared" si="5"/>
        <v>225</v>
      </c>
      <c r="J16" s="10"/>
      <c r="K16" s="10">
        <f t="shared" si="6"/>
        <v>225</v>
      </c>
      <c r="L16" s="12"/>
    </row>
    <row r="17" ht="12.75" customHeight="1">
      <c r="A17" s="4"/>
      <c r="B17" s="8" t="s">
        <v>22</v>
      </c>
      <c r="C17" s="13">
        <v>616.67</v>
      </c>
      <c r="D17" s="10">
        <v>15.0</v>
      </c>
      <c r="E17" s="11">
        <f>C17*D17</f>
        <v>9250.05</v>
      </c>
      <c r="F17" s="9"/>
      <c r="G17" s="10"/>
      <c r="H17" s="11"/>
      <c r="I17" s="11">
        <f t="shared" si="5"/>
        <v>9250.05</v>
      </c>
      <c r="J17" s="10"/>
      <c r="K17" s="10">
        <f t="shared" si="6"/>
        <v>9250.05</v>
      </c>
      <c r="L17" s="12"/>
    </row>
    <row r="18" ht="12.75" customHeight="1">
      <c r="A18" s="4"/>
      <c r="B18" s="8" t="s">
        <v>23</v>
      </c>
      <c r="C18" s="9"/>
      <c r="D18" s="10"/>
      <c r="E18" s="11"/>
      <c r="F18" s="13">
        <v>540.0</v>
      </c>
      <c r="G18" s="10">
        <v>11.0</v>
      </c>
      <c r="H18" s="11">
        <f>F18*G18</f>
        <v>5940</v>
      </c>
      <c r="I18" s="11">
        <f t="shared" si="5"/>
        <v>5940</v>
      </c>
      <c r="J18" s="10"/>
      <c r="K18" s="10">
        <f t="shared" si="6"/>
        <v>5940</v>
      </c>
      <c r="L18" s="12"/>
    </row>
    <row r="19" ht="12.75" customHeight="1">
      <c r="A19" s="4"/>
      <c r="B19" s="8" t="s">
        <v>24</v>
      </c>
      <c r="C19" s="9"/>
      <c r="D19" s="10"/>
      <c r="E19" s="11"/>
      <c r="F19" s="9"/>
      <c r="G19" s="10"/>
      <c r="H19" s="11"/>
      <c r="I19" s="11">
        <f t="shared" si="5"/>
        <v>0</v>
      </c>
      <c r="J19" s="10"/>
      <c r="K19" s="10">
        <f t="shared" si="6"/>
        <v>0</v>
      </c>
      <c r="L19" s="12"/>
    </row>
    <row r="20" ht="12.75" customHeight="1">
      <c r="A20" s="4"/>
      <c r="B20" s="8" t="s">
        <v>25</v>
      </c>
      <c r="C20" s="13">
        <v>508.86</v>
      </c>
      <c r="D20" s="10">
        <v>15.0</v>
      </c>
      <c r="E20" s="11">
        <f t="shared" ref="E20:E21" si="7">C20*D20</f>
        <v>7632.9</v>
      </c>
      <c r="F20" s="9"/>
      <c r="G20" s="10"/>
      <c r="H20" s="11"/>
      <c r="I20" s="11">
        <f t="shared" si="5"/>
        <v>7632.9</v>
      </c>
      <c r="J20" s="10"/>
      <c r="K20" s="10">
        <f t="shared" si="6"/>
        <v>7632.9</v>
      </c>
      <c r="L20" s="12"/>
    </row>
    <row r="21" ht="12.75" customHeight="1">
      <c r="A21" s="4"/>
      <c r="B21" s="8" t="s">
        <v>26</v>
      </c>
      <c r="C21" s="9"/>
      <c r="D21" s="10"/>
      <c r="E21" s="11">
        <f t="shared" si="7"/>
        <v>0</v>
      </c>
      <c r="F21" s="13">
        <v>108.33</v>
      </c>
      <c r="G21" s="10">
        <v>60.0</v>
      </c>
      <c r="H21" s="11">
        <f>F21*G21</f>
        <v>6499.8</v>
      </c>
      <c r="I21" s="11">
        <f t="shared" si="5"/>
        <v>6499.8</v>
      </c>
      <c r="J21" s="10"/>
      <c r="K21" s="10">
        <f t="shared" si="6"/>
        <v>6499.8</v>
      </c>
    </row>
    <row r="22" ht="12.75" customHeight="1">
      <c r="A22" s="4"/>
      <c r="B22" s="8" t="s">
        <v>27</v>
      </c>
      <c r="C22" s="9"/>
      <c r="D22" s="10"/>
      <c r="E22" s="11"/>
      <c r="F22" s="9"/>
      <c r="G22" s="10"/>
      <c r="H22" s="11"/>
      <c r="I22" s="11">
        <f t="shared" si="5"/>
        <v>0</v>
      </c>
      <c r="J22" s="10"/>
      <c r="K22" s="10">
        <f t="shared" si="6"/>
        <v>0</v>
      </c>
      <c r="L22" s="12"/>
    </row>
    <row r="23" ht="12.75" customHeight="1">
      <c r="A23" s="4"/>
      <c r="B23" s="8" t="s">
        <v>28</v>
      </c>
      <c r="C23" s="13">
        <v>515.44</v>
      </c>
      <c r="D23" s="10">
        <v>16.0</v>
      </c>
      <c r="E23" s="11">
        <f t="shared" ref="E23:E24" si="8">C23*D23</f>
        <v>8247.04</v>
      </c>
      <c r="F23" s="9"/>
      <c r="G23" s="10"/>
      <c r="H23" s="11"/>
      <c r="I23" s="11">
        <f t="shared" si="5"/>
        <v>8247.04</v>
      </c>
      <c r="J23" s="10"/>
      <c r="K23" s="10">
        <f t="shared" si="6"/>
        <v>8247.04</v>
      </c>
      <c r="L23" s="12"/>
    </row>
    <row r="24" ht="12.75" customHeight="1">
      <c r="A24" s="4"/>
      <c r="B24" s="8" t="s">
        <v>29</v>
      </c>
      <c r="C24" s="13">
        <v>515.44</v>
      </c>
      <c r="D24" s="10">
        <v>16.0</v>
      </c>
      <c r="E24" s="11">
        <f t="shared" si="8"/>
        <v>8247.04</v>
      </c>
      <c r="F24" s="9"/>
      <c r="G24" s="10"/>
      <c r="H24" s="11"/>
      <c r="I24" s="11">
        <f t="shared" si="5"/>
        <v>8247.04</v>
      </c>
      <c r="J24" s="10"/>
      <c r="K24" s="10">
        <f t="shared" si="6"/>
        <v>8247.04</v>
      </c>
      <c r="L24" s="12"/>
    </row>
    <row r="25" ht="12.75" customHeight="1">
      <c r="A25" s="4"/>
      <c r="B25" s="8" t="s">
        <v>30</v>
      </c>
      <c r="D25" s="10"/>
      <c r="E25" s="11">
        <f>C26*D25</f>
        <v>0</v>
      </c>
      <c r="F25" s="9"/>
      <c r="G25" s="10"/>
      <c r="H25" s="11"/>
      <c r="I25" s="11">
        <f t="shared" si="5"/>
        <v>0</v>
      </c>
      <c r="J25" s="8"/>
      <c r="K25" s="10">
        <f t="shared" si="6"/>
        <v>0</v>
      </c>
      <c r="L25" s="12"/>
    </row>
    <row r="26" ht="12.75" customHeight="1">
      <c r="A26" s="4"/>
      <c r="B26" s="8" t="s">
        <v>31</v>
      </c>
      <c r="C26" s="13">
        <v>498.0</v>
      </c>
      <c r="D26" s="10">
        <v>18.0</v>
      </c>
      <c r="E26" s="11">
        <f t="shared" ref="E26:E35" si="9">C26*D26</f>
        <v>8964</v>
      </c>
      <c r="F26" s="9"/>
      <c r="G26" s="10"/>
      <c r="H26" s="11"/>
      <c r="I26" s="11">
        <f t="shared" si="5"/>
        <v>8964</v>
      </c>
      <c r="J26" s="11">
        <v>1000.0</v>
      </c>
      <c r="K26" s="10">
        <f t="shared" si="6"/>
        <v>9964</v>
      </c>
      <c r="L26" s="12"/>
    </row>
    <row r="27" ht="12.75" customHeight="1">
      <c r="A27" s="4"/>
      <c r="B27" s="8" t="s">
        <v>32</v>
      </c>
      <c r="C27" s="13">
        <v>512.0</v>
      </c>
      <c r="D27" s="10">
        <v>18.0</v>
      </c>
      <c r="E27" s="11">
        <f t="shared" si="9"/>
        <v>9216</v>
      </c>
      <c r="F27" s="9"/>
      <c r="G27" s="10"/>
      <c r="H27" s="11"/>
      <c r="I27" s="11">
        <f>E27 </f>
        <v>9216</v>
      </c>
      <c r="J27" s="11"/>
      <c r="K27" s="10">
        <f t="shared" si="6"/>
        <v>9216</v>
      </c>
      <c r="L27" s="12"/>
    </row>
    <row r="28" ht="12.75" customHeight="1">
      <c r="A28" s="4"/>
      <c r="B28" s="8" t="s">
        <v>33</v>
      </c>
      <c r="C28" s="9"/>
      <c r="D28" s="10"/>
      <c r="E28" s="11">
        <f t="shared" si="9"/>
        <v>0</v>
      </c>
      <c r="F28" s="9"/>
      <c r="G28" s="10"/>
      <c r="H28" s="11"/>
      <c r="I28" s="11">
        <f t="shared" ref="I28:I31" si="10">E28+H28</f>
        <v>0</v>
      </c>
      <c r="J28" s="8"/>
      <c r="K28" s="10">
        <f t="shared" si="6"/>
        <v>0</v>
      </c>
      <c r="L28" s="12"/>
    </row>
    <row r="29" ht="12.75" customHeight="1">
      <c r="A29" s="4"/>
      <c r="B29" s="8" t="s">
        <v>34</v>
      </c>
      <c r="C29" s="13">
        <v>180.0</v>
      </c>
      <c r="D29" s="10">
        <v>15.0</v>
      </c>
      <c r="E29" s="11">
        <f t="shared" si="9"/>
        <v>2700</v>
      </c>
      <c r="F29" s="9"/>
      <c r="G29" s="10"/>
      <c r="H29" s="11"/>
      <c r="I29" s="11">
        <f t="shared" si="10"/>
        <v>2700</v>
      </c>
      <c r="J29" s="8"/>
      <c r="K29" s="10">
        <f t="shared" si="6"/>
        <v>2700</v>
      </c>
      <c r="L29" s="12"/>
    </row>
    <row r="30" ht="12.75" customHeight="1">
      <c r="A30" s="14"/>
      <c r="B30" s="15" t="s">
        <v>35</v>
      </c>
      <c r="C30" s="13">
        <v>180.0</v>
      </c>
      <c r="D30" s="10">
        <v>15.0</v>
      </c>
      <c r="E30" s="11">
        <f t="shared" si="9"/>
        <v>2700</v>
      </c>
      <c r="F30" s="9"/>
      <c r="G30" s="10"/>
      <c r="H30" s="11"/>
      <c r="I30" s="11">
        <f t="shared" si="10"/>
        <v>2700</v>
      </c>
      <c r="J30" s="8"/>
      <c r="K30" s="10">
        <f t="shared" si="6"/>
        <v>2700</v>
      </c>
      <c r="L30" s="12"/>
    </row>
    <row r="31" ht="12.75" customHeight="1">
      <c r="A31" s="4"/>
      <c r="B31" s="8" t="s">
        <v>36</v>
      </c>
      <c r="C31" s="13">
        <v>180.0</v>
      </c>
      <c r="D31" s="10">
        <v>15.0</v>
      </c>
      <c r="E31" s="11">
        <f t="shared" si="9"/>
        <v>2700</v>
      </c>
      <c r="F31" s="9"/>
      <c r="G31" s="10"/>
      <c r="H31" s="11"/>
      <c r="I31" s="11">
        <f t="shared" si="10"/>
        <v>2700</v>
      </c>
      <c r="J31" s="8"/>
      <c r="K31" s="10">
        <f t="shared" si="6"/>
        <v>2700</v>
      </c>
      <c r="L31" s="12"/>
    </row>
    <row r="32" ht="12.75" customHeight="1">
      <c r="A32" s="4"/>
      <c r="B32" s="8" t="s">
        <v>37</v>
      </c>
      <c r="C32" s="13">
        <v>31.65</v>
      </c>
      <c r="D32" s="10">
        <v>15.0</v>
      </c>
      <c r="E32" s="11">
        <f t="shared" si="9"/>
        <v>474.75</v>
      </c>
      <c r="F32" s="9"/>
      <c r="G32" s="10"/>
      <c r="H32" s="11"/>
      <c r="I32" s="11">
        <f>E32+H28</f>
        <v>474.75</v>
      </c>
      <c r="J32" s="8"/>
      <c r="K32" s="10">
        <f t="shared" si="6"/>
        <v>474.75</v>
      </c>
      <c r="L32" s="12"/>
    </row>
    <row r="33" ht="12.75" customHeight="1">
      <c r="A33" s="4"/>
      <c r="B33" s="8" t="s">
        <v>38</v>
      </c>
      <c r="C33" s="13">
        <v>540.0</v>
      </c>
      <c r="D33" s="10">
        <v>20.0</v>
      </c>
      <c r="E33" s="11">
        <f t="shared" si="9"/>
        <v>10800</v>
      </c>
      <c r="F33" s="9"/>
      <c r="G33" s="10"/>
      <c r="H33" s="11"/>
      <c r="I33" s="11">
        <f>E33 </f>
        <v>10800</v>
      </c>
      <c r="J33" s="8"/>
      <c r="K33" s="10">
        <f t="shared" si="6"/>
        <v>10800</v>
      </c>
      <c r="L33" s="12"/>
    </row>
    <row r="34" ht="12.75" customHeight="1">
      <c r="A34" s="4"/>
      <c r="B34" s="8" t="s">
        <v>39</v>
      </c>
      <c r="C34" s="9"/>
      <c r="D34" s="10"/>
      <c r="E34" s="11">
        <f t="shared" si="9"/>
        <v>0</v>
      </c>
      <c r="F34" s="9"/>
      <c r="G34" s="10"/>
      <c r="H34" s="11"/>
      <c r="I34" s="11">
        <f t="shared" ref="I34:I35" si="11">E34+H34</f>
        <v>0</v>
      </c>
      <c r="J34" s="8"/>
      <c r="K34" s="10">
        <f>SUM(K7:K33)</f>
        <v>104544.58</v>
      </c>
    </row>
    <row r="35" ht="12.75" customHeight="1">
      <c r="A35" s="4"/>
      <c r="B35" s="8" t="s">
        <v>40</v>
      </c>
      <c r="C35" s="9"/>
      <c r="D35" s="10"/>
      <c r="E35" s="11">
        <f t="shared" si="9"/>
        <v>0</v>
      </c>
      <c r="F35" s="10"/>
      <c r="G35" s="10"/>
      <c r="H35" s="11">
        <f>F35*G35</f>
        <v>0</v>
      </c>
      <c r="I35" s="11">
        <f t="shared" si="11"/>
        <v>0</v>
      </c>
      <c r="J35" s="8"/>
      <c r="K35" s="16">
        <f>K34*0.1</f>
        <v>10454.458</v>
      </c>
    </row>
    <row r="36" ht="12.75" customHeight="1">
      <c r="A36" s="2"/>
      <c r="B36" s="5" t="s">
        <v>7</v>
      </c>
      <c r="C36" s="9">
        <f>SUM(C7:C35)</f>
        <v>4911.06</v>
      </c>
      <c r="D36" s="9"/>
      <c r="E36" s="17">
        <f t="shared" ref="E36:J36" si="12">SUM(E7:E35)</f>
        <v>87671.78</v>
      </c>
      <c r="F36" s="9">
        <f t="shared" si="12"/>
        <v>799.15</v>
      </c>
      <c r="G36" s="9">
        <f t="shared" si="12"/>
        <v>131</v>
      </c>
      <c r="H36" s="17">
        <f t="shared" si="12"/>
        <v>15872.8</v>
      </c>
      <c r="I36" s="17">
        <f t="shared" si="12"/>
        <v>103544.58</v>
      </c>
      <c r="J36" s="11">
        <f t="shared" si="12"/>
        <v>1000</v>
      </c>
      <c r="K36" s="10">
        <f>K34+K35</f>
        <v>114999.038</v>
      </c>
    </row>
    <row r="37" ht="12.75" customHeight="1">
      <c r="C37" s="18"/>
      <c r="D37" s="12"/>
      <c r="E37" s="12"/>
      <c r="F37" s="12"/>
      <c r="G37" s="12"/>
      <c r="H37" s="12"/>
      <c r="I37" s="12"/>
      <c r="K37" s="12"/>
    </row>
    <row r="38" ht="12.75" customHeight="1">
      <c r="A38" s="2"/>
      <c r="B38" s="2" t="s">
        <v>41</v>
      </c>
      <c r="C38" s="18"/>
      <c r="D38" s="12"/>
      <c r="E38" s="12"/>
      <c r="F38" s="12"/>
      <c r="G38" s="12"/>
      <c r="H38" s="12"/>
      <c r="I38" s="12"/>
      <c r="K38" s="12"/>
    </row>
    <row r="39" ht="12.75" customHeight="1">
      <c r="A39" s="3"/>
      <c r="B39" s="3" t="s">
        <v>42</v>
      </c>
      <c r="C39" s="18"/>
      <c r="D39" s="12"/>
      <c r="E39" s="12"/>
      <c r="F39" s="12"/>
      <c r="G39" s="12"/>
      <c r="H39" s="12"/>
      <c r="I39" s="12"/>
      <c r="K39" s="12"/>
    </row>
    <row r="40" ht="12.75" customHeight="1">
      <c r="A40" s="3"/>
      <c r="B40" s="3" t="s">
        <v>43</v>
      </c>
      <c r="C40" s="18"/>
      <c r="D40" s="12"/>
      <c r="E40" s="12"/>
      <c r="F40" s="12"/>
      <c r="G40" s="12"/>
      <c r="H40" s="12"/>
      <c r="I40" s="12"/>
      <c r="K40" s="12"/>
    </row>
    <row r="41" ht="12.75" customHeight="1">
      <c r="A41" s="3"/>
      <c r="B41" s="3" t="s">
        <v>44</v>
      </c>
      <c r="H41" s="12"/>
    </row>
    <row r="42" ht="12.75" customHeight="1">
      <c r="A42" s="3"/>
      <c r="B42" s="3" t="s">
        <v>45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</sheetData>
  <mergeCells count="1">
    <mergeCell ref="B1: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2005-05-02T21:37:23Z</dcterms:created>
  <dc:creator>schwalbe</dc:creator>
</cp:coreProperties>
</file>