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\Dropbox\UTokyo\Research\Cellulose\code\resistivity\input\"/>
    </mc:Choice>
  </mc:AlternateContent>
  <xr:revisionPtr revIDLastSave="0" documentId="8_{629AA8B5-AC81-44BA-8281-F54ABC381EDC}" xr6:coauthVersionLast="47" xr6:coauthVersionMax="47" xr10:uidLastSave="{00000000-0000-0000-0000-000000000000}"/>
  <bookViews>
    <workbookView xWindow="-120" yWindow="-120" windowWidth="29040" windowHeight="15840" xr2:uid="{7DEBA4DB-79C1-4C75-BB84-AB388C24F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3" i="1" s="1"/>
  <c r="I13" i="1" s="1"/>
  <c r="F12" i="1"/>
  <c r="H12" i="1" s="1"/>
  <c r="I12" i="1" s="1"/>
  <c r="F11" i="1"/>
  <c r="H11" i="1" s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<sst xmlns="http://schemas.openxmlformats.org/spreadsheetml/2006/main" count="34" uniqueCount="22">
  <si>
    <t>Hiresta</t>
  </si>
  <si>
    <t>average</t>
  </si>
  <si>
    <t>stdev</t>
  </si>
  <si>
    <t>expected R</t>
  </si>
  <si>
    <t>I [nA]</t>
  </si>
  <si>
    <t>V</t>
  </si>
  <si>
    <t>100 V</t>
  </si>
  <si>
    <t>Na</t>
  </si>
  <si>
    <t>N4444</t>
  </si>
  <si>
    <t>N8888</t>
  </si>
  <si>
    <t>N66614</t>
  </si>
  <si>
    <t>P8888</t>
  </si>
  <si>
    <t>P66614</t>
  </si>
  <si>
    <t>P6614+LiCl</t>
  </si>
  <si>
    <t>500V</t>
  </si>
  <si>
    <t>N88</t>
  </si>
  <si>
    <t>N888</t>
  </si>
  <si>
    <t>10 V</t>
  </si>
  <si>
    <t>Sample</t>
  </si>
  <si>
    <t>Reading 1</t>
  </si>
  <si>
    <t>Reading 2</t>
  </si>
  <si>
    <t>Reading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</si>
</sst>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6F01-66CB-4587-AADC-CFE894451A72}">
  <dimension ref="A1:J13"/>
  <sheetViews>
    <sheetView tabSelected="1" workbookViewId="0">
      <selection activeCell="C1" sqref="C1:E1"/>
    </sheetView>
  </sheetViews>
  <sheetFormatPr defaultRowHeight="15" x14ac:dyDescent="0.25"/>
  <sheetData>
    <row r="1" spans="1:10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s="1" t="s">
        <v>7</v>
      </c>
      <c r="C2" s="1">
        <v>1330000000</v>
      </c>
      <c r="D2" s="1">
        <v>978999999.99999988</v>
      </c>
      <c r="E2" s="1">
        <v>1010000000</v>
      </c>
      <c r="F2" s="1">
        <v>1106333333.3333333</v>
      </c>
      <c r="G2" s="1">
        <v>194320182.51672482</v>
      </c>
      <c r="H2" s="1">
        <f>F2/(PI()/LOG(2))</f>
        <v>106009771.23997857</v>
      </c>
      <c r="I2" s="1">
        <f>J2/H2 /0.000000001</f>
        <v>94.330927074284489</v>
      </c>
      <c r="J2" s="1">
        <v>10</v>
      </c>
    </row>
    <row r="3" spans="1:10" x14ac:dyDescent="0.25">
      <c r="A3" s="1" t="s">
        <v>6</v>
      </c>
      <c r="B3" s="1" t="s">
        <v>8</v>
      </c>
      <c r="C3" s="1">
        <v>3080000000000</v>
      </c>
      <c r="D3" s="1">
        <v>2490000000000</v>
      </c>
      <c r="E3" s="1">
        <v>2130000000000</v>
      </c>
      <c r="F3" s="1">
        <v>2566666666666.6665</v>
      </c>
      <c r="G3" s="1">
        <v>479617903474.56036</v>
      </c>
      <c r="H3" s="1">
        <f>F3/(PI()/LOG(2))</f>
        <v>245940114054.78607</v>
      </c>
      <c r="I3" s="1">
        <f>J3/H3 /0.000000001</f>
        <v>0.81320609599883176</v>
      </c>
      <c r="J3" s="1">
        <v>200</v>
      </c>
    </row>
    <row r="4" spans="1:10" x14ac:dyDescent="0.25">
      <c r="A4" s="1" t="s">
        <v>6</v>
      </c>
      <c r="B4" s="1" t="s">
        <v>9</v>
      </c>
      <c r="C4" s="1">
        <v>2430000000000</v>
      </c>
      <c r="D4" s="1">
        <v>3840000000000</v>
      </c>
      <c r="E4" s="1">
        <v>1930000000000</v>
      </c>
      <c r="F4" s="1">
        <v>2733333333333.3335</v>
      </c>
      <c r="G4" s="1">
        <v>990471268302.78857</v>
      </c>
      <c r="H4" s="1">
        <f>F4/(PI()/LOG(2))</f>
        <v>261910251331.07089</v>
      </c>
      <c r="I4" s="1">
        <f>J4/H4 /0.000000001</f>
        <v>0.7636203584379273</v>
      </c>
      <c r="J4" s="1">
        <v>200</v>
      </c>
    </row>
    <row r="5" spans="1:10" x14ac:dyDescent="0.25">
      <c r="A5" s="1" t="s">
        <v>6</v>
      </c>
      <c r="B5" s="1" t="s">
        <v>10</v>
      </c>
      <c r="C5" s="1">
        <v>607000000000</v>
      </c>
      <c r="D5" s="1">
        <v>438000000000</v>
      </c>
      <c r="E5" s="1">
        <v>508000000000</v>
      </c>
      <c r="F5" s="1">
        <v>517666666666.66669</v>
      </c>
      <c r="G5" s="1">
        <v>84913681661.63414</v>
      </c>
      <c r="H5" s="1">
        <f>F5/(PI()/LOG(2))</f>
        <v>49603246380.140625</v>
      </c>
      <c r="I5" s="1">
        <f>J5/H5 /0.000000001</f>
        <v>4.031994165609146</v>
      </c>
      <c r="J5" s="1">
        <v>200</v>
      </c>
    </row>
    <row r="6" spans="1:10" x14ac:dyDescent="0.25">
      <c r="A6" s="1" t="s">
        <v>6</v>
      </c>
      <c r="B6" s="1" t="s">
        <v>11</v>
      </c>
      <c r="C6" s="1">
        <v>61700000000</v>
      </c>
      <c r="D6" s="1">
        <v>47600000000</v>
      </c>
      <c r="E6" s="1">
        <v>34600000000</v>
      </c>
      <c r="F6" s="1">
        <v>47966666666.666664</v>
      </c>
      <c r="G6" s="1">
        <v>13553720276.489889</v>
      </c>
      <c r="H6" s="1">
        <f>F6/(PI()/LOG(2))</f>
        <v>4596205508.114768</v>
      </c>
      <c r="I6" s="1">
        <f>J6/H6 /0.000000001</f>
        <v>21.757077620538585</v>
      </c>
      <c r="J6" s="1">
        <v>100</v>
      </c>
    </row>
    <row r="7" spans="1:10" x14ac:dyDescent="0.25">
      <c r="A7" s="1" t="s">
        <v>6</v>
      </c>
      <c r="B7" s="1" t="s">
        <v>12</v>
      </c>
      <c r="C7" s="1">
        <v>45100000000</v>
      </c>
      <c r="D7" s="1">
        <v>40400000000</v>
      </c>
      <c r="E7" s="1">
        <v>36200000000</v>
      </c>
      <c r="F7" s="1">
        <v>40566666666.666664</v>
      </c>
      <c r="G7" s="1">
        <v>4452340208.6243744</v>
      </c>
      <c r="H7" s="1">
        <f>F7/(PI()/LOG(2))</f>
        <v>3887131413.0477223</v>
      </c>
      <c r="I7" s="1">
        <f>J7/H7 /0.000000001</f>
        <v>25.725911829050965</v>
      </c>
      <c r="J7" s="1">
        <v>100</v>
      </c>
    </row>
    <row r="8" spans="1:10" x14ac:dyDescent="0.25">
      <c r="A8" s="1" t="s">
        <v>6</v>
      </c>
      <c r="B8" s="1" t="s">
        <v>13</v>
      </c>
      <c r="C8" s="1">
        <v>28500000</v>
      </c>
      <c r="D8" s="1">
        <v>33700000</v>
      </c>
      <c r="E8" s="1">
        <v>83900000</v>
      </c>
      <c r="F8" s="1">
        <v>48700000</v>
      </c>
      <c r="G8" s="1">
        <v>30594770.795023125</v>
      </c>
      <c r="H8" s="1">
        <f>F8/(PI()/LOG(2))</f>
        <v>4666474.1121304212</v>
      </c>
      <c r="I8" s="1">
        <f>J8/H8 /0.000000001</f>
        <v>21.429455644048613</v>
      </c>
      <c r="J8" s="1">
        <v>0.1</v>
      </c>
    </row>
    <row r="9" spans="1:10" x14ac:dyDescent="0.25">
      <c r="A9" s="1" t="s">
        <v>14</v>
      </c>
      <c r="B9" s="1" t="s">
        <v>15</v>
      </c>
      <c r="C9" s="1">
        <v>26700000000000</v>
      </c>
      <c r="D9" s="1">
        <v>28300000000000</v>
      </c>
      <c r="E9" s="1">
        <v>24600000000000</v>
      </c>
      <c r="F9" s="1">
        <v>26533333333333.332</v>
      </c>
      <c r="G9" s="1">
        <v>1855622087962.2373</v>
      </c>
      <c r="H9" s="1">
        <f>F9/(PI()/LOG(2))</f>
        <v>2542445854384.5415</v>
      </c>
      <c r="I9" s="1">
        <f>J9/H9 /0.000000001</f>
        <v>7.8664408783806594E-2</v>
      </c>
      <c r="J9" s="1">
        <v>200</v>
      </c>
    </row>
    <row r="10" spans="1:10" x14ac:dyDescent="0.25">
      <c r="A10" s="1" t="s">
        <v>14</v>
      </c>
      <c r="B10" s="1" t="s">
        <v>16</v>
      </c>
      <c r="C10" s="1">
        <v>2000000000000</v>
      </c>
      <c r="D10" s="1">
        <v>1520000000000</v>
      </c>
      <c r="E10" s="1">
        <v>1570000000000</v>
      </c>
      <c r="F10" s="1">
        <v>1696666666666.6667</v>
      </c>
      <c r="G10" s="1">
        <v>263881286440.19745</v>
      </c>
      <c r="H10" s="1">
        <f>F10/(PI()/LOG(2))</f>
        <v>162575997472.57938</v>
      </c>
      <c r="I10" s="1">
        <f>J10/H10 /0.000000001</f>
        <v>1.2301938976799613</v>
      </c>
      <c r="J10" s="1">
        <v>200</v>
      </c>
    </row>
    <row r="11" spans="1:10" x14ac:dyDescent="0.25">
      <c r="A11" s="1" t="s">
        <v>17</v>
      </c>
      <c r="B11" s="1" t="s">
        <v>13</v>
      </c>
      <c r="C11" s="1">
        <v>31300000</v>
      </c>
      <c r="D11" s="1">
        <v>87899999.999999985</v>
      </c>
      <c r="E11" s="1"/>
      <c r="F11" s="1">
        <f>AVERAGE(C11:E11)</f>
        <v>59599999.999999993</v>
      </c>
      <c r="G11" s="1">
        <v>40022243.815158576</v>
      </c>
      <c r="H11" s="1">
        <f>F11/(PI()/LOG(2))</f>
        <v>5710921.0899994476</v>
      </c>
      <c r="I11" s="1">
        <f>J11/H11 /0.000000001</f>
        <v>1751.0310232637037</v>
      </c>
      <c r="J11" s="1">
        <v>10</v>
      </c>
    </row>
    <row r="12" spans="1:10" x14ac:dyDescent="0.25">
      <c r="A12" s="1" t="s">
        <v>17</v>
      </c>
      <c r="B12" s="1" t="s">
        <v>11</v>
      </c>
      <c r="C12" s="1">
        <v>51200000000</v>
      </c>
      <c r="D12" s="1">
        <v>37700000000</v>
      </c>
      <c r="E12" s="1">
        <v>48000000000</v>
      </c>
      <c r="F12" s="1">
        <f>AVERAGE(C12:E12)</f>
        <v>45633333333.333336</v>
      </c>
      <c r="G12" s="1">
        <v>7054313101.4531326</v>
      </c>
      <c r="H12" s="1">
        <f>F12/(PI()/LOG(2))</f>
        <v>4372623586.2467813</v>
      </c>
      <c r="I12" s="1">
        <f>J12/H12 /0.000000001</f>
        <v>2.2869565154094245</v>
      </c>
      <c r="J12" s="1">
        <v>10</v>
      </c>
    </row>
    <row r="13" spans="1:10" x14ac:dyDescent="0.25">
      <c r="A13" s="1" t="s">
        <v>17</v>
      </c>
      <c r="B13" s="1" t="s">
        <v>7</v>
      </c>
      <c r="C13" s="1">
        <v>2390000000</v>
      </c>
      <c r="D13" s="1">
        <v>2380000000</v>
      </c>
      <c r="E13" s="1">
        <v>3140000000</v>
      </c>
      <c r="F13" s="1">
        <f>AVERAGE(C13:E13)</f>
        <v>2636666666.6666665</v>
      </c>
      <c r="G13" s="1">
        <v>435928128.63284475</v>
      </c>
      <c r="H13" s="1">
        <f>F13/(PI()/LOG(2))</f>
        <v>252647571.71082568</v>
      </c>
      <c r="I13" s="1">
        <f>J13/H13 /0.000000001</f>
        <v>39.580827681359068</v>
      </c>
      <c r="J13" s="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　佳欣</dc:creator>
  <cp:lastModifiedBy>彭　佳欣</cp:lastModifiedBy>
  <dcterms:created xsi:type="dcterms:W3CDTF">2024-03-14T06:21:15Z</dcterms:created>
  <dcterms:modified xsi:type="dcterms:W3CDTF">2024-03-14T06:22:49Z</dcterms:modified>
</cp:coreProperties>
</file>