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xitan/UMN/Fed RA/Heathcote/Property Tax Est/Property-Tax-Imputing/Renters/"/>
    </mc:Choice>
  </mc:AlternateContent>
  <xr:revisionPtr revIDLastSave="0" documentId="13_ncr:1_{473A7375-6CB4-124D-8165-6C6D207B9316}" xr6:coauthVersionLast="47" xr6:coauthVersionMax="47" xr10:uidLastSave="{00000000-0000-0000-0000-000000000000}"/>
  <bookViews>
    <workbookView xWindow="60" yWindow="500" windowWidth="25440" windowHeight="15000" xr2:uid="{B5055235-3D94-5B4E-B096-A67861C56288}"/>
  </bookViews>
  <sheets>
    <sheet name="beta_hat" sheetId="1" r:id="rId1"/>
    <sheet name="plot" sheetId="3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  <c r="F4" i="1" l="1"/>
  <c r="F5" i="1"/>
  <c r="F6" i="1"/>
  <c r="F8" i="1"/>
  <c r="F12" i="1"/>
  <c r="F13" i="1"/>
  <c r="F15" i="1"/>
  <c r="F16" i="1"/>
  <c r="F20" i="1"/>
  <c r="F21" i="1"/>
  <c r="F22" i="1"/>
  <c r="F23" i="1"/>
  <c r="F24" i="1"/>
  <c r="F27" i="1"/>
  <c r="F30" i="1"/>
  <c r="F31" i="1"/>
  <c r="F32" i="1"/>
  <c r="F35" i="1"/>
  <c r="F36" i="1"/>
  <c r="F38" i="1"/>
  <c r="F39" i="1"/>
  <c r="F40" i="1"/>
  <c r="F42" i="1"/>
  <c r="F44" i="1"/>
  <c r="F45" i="1"/>
  <c r="F46" i="1"/>
  <c r="F47" i="1"/>
  <c r="F48" i="1"/>
  <c r="F52" i="1"/>
  <c r="F7" i="1" l="1"/>
  <c r="I4" i="1"/>
  <c r="F29" i="1"/>
  <c r="F51" i="1"/>
  <c r="F19" i="1"/>
  <c r="F3" i="1"/>
  <c r="F50" i="1"/>
  <c r="F34" i="1"/>
  <c r="F26" i="1"/>
  <c r="F18" i="1"/>
  <c r="F10" i="1"/>
  <c r="F14" i="1"/>
  <c r="F37" i="1"/>
  <c r="F28" i="1"/>
  <c r="F43" i="1"/>
  <c r="F11" i="1"/>
  <c r="I2" i="1" s="1"/>
  <c r="F49" i="1"/>
  <c r="F41" i="1"/>
  <c r="F33" i="1"/>
  <c r="F25" i="1"/>
  <c r="F17" i="1"/>
  <c r="F9" i="1"/>
  <c r="I5" i="1"/>
  <c r="I3" i="1" l="1"/>
</calcChain>
</file>

<file path=xl/sharedStrings.xml><?xml version="1.0" encoding="utf-8"?>
<sst xmlns="http://schemas.openxmlformats.org/spreadsheetml/2006/main" count="108" uniqueCount="57">
  <si>
    <t>California</t>
  </si>
  <si>
    <t>Texas</t>
  </si>
  <si>
    <t>New York</t>
  </si>
  <si>
    <t>Florida</t>
  </si>
  <si>
    <t>Illinois</t>
  </si>
  <si>
    <t>Pennsylvania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</si>
  <si>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</si>
  <si>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</si>
  <si>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</si>
  <si>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</si>
  <si>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</si>
  <si>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</si>
  <si>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</si>
  <si>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</si>
  <si>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</si>
  <si>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Arizona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</si>
  <si>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</si>
  <si>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</si>
  <si>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</si>
  <si>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</si>
  <si>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</si>
  <si>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</si>
  <si>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</si>
  <si>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</si>
  <si>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</si>
  <si>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</si>
  <si>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</si>
  <si>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</si>
  <si>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</si>
  <si>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</si>
  <si>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</si>
  <si>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</si>
  <si>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</si>
  <si>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Utah</t>
  </si>
  <si>
    <t>Nevada</t>
  </si>
  <si>
    <t>New Mexico</t>
  </si>
  <si>
    <t>West Virginia</t>
  </si>
  <si>
    <t>Nebraska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</si>
  <si>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</si>
  <si>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</si>
  <si>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</si>
  <si>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</si>
  <si>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</si>
  <si>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</si>
  <si>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</si>
  <si>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</si>
  <si>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</si>
  <si>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</si>
  <si>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</si>
  <si>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District of Columbia</t>
  </si>
  <si>
    <t>Wyoming</t>
  </si>
  <si>
    <t>delta</t>
  </si>
  <si>
    <t>i_r</t>
  </si>
  <si>
    <t>mean</t>
  </si>
  <si>
    <t>min</t>
  </si>
  <si>
    <t>median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</si>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</sst>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Beta</a:t>
            </a:r>
            <a:r>
              <a:rPr lang="en-US" sz="2000" b="1" baseline="0"/>
              <a:t> hat for our ASEC sample years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plot!$A$2:$A$52</c:f>
              <c:strCache>
                <c:ptCount val="51"/>
                <c:pt idx="0">
                  <c:v>California</c:v>
                </c:pt>
                <c:pt idx="1">
                  <c:v>Nevada</c:v>
                </c:pt>
                <c:pt idx="2">
                  <c:v>Massachusetts</c:v>
                </c:pt>
                <c:pt idx="3">
                  <c:v>New Jersey</c:v>
                </c:pt>
                <c:pt idx="4">
                  <c:v>Washington</c:v>
                </c:pt>
                <c:pt idx="5">
                  <c:v>Arizona</c:v>
                </c:pt>
                <c:pt idx="6">
                  <c:v>Rhode Island</c:v>
                </c:pt>
                <c:pt idx="7">
                  <c:v>New York</c:v>
                </c:pt>
                <c:pt idx="8">
                  <c:v>Connecticut</c:v>
                </c:pt>
                <c:pt idx="9">
                  <c:v>Florida</c:v>
                </c:pt>
                <c:pt idx="10">
                  <c:v>Oregon</c:v>
                </c:pt>
                <c:pt idx="11">
                  <c:v>Hawaii</c:v>
                </c:pt>
                <c:pt idx="12">
                  <c:v>Maryland</c:v>
                </c:pt>
                <c:pt idx="13">
                  <c:v>Colorado</c:v>
                </c:pt>
                <c:pt idx="14">
                  <c:v>Virginia</c:v>
                </c:pt>
                <c:pt idx="15">
                  <c:v>Delaware</c:v>
                </c:pt>
                <c:pt idx="16">
                  <c:v>Georgia</c:v>
                </c:pt>
                <c:pt idx="17">
                  <c:v>Minnesota</c:v>
                </c:pt>
                <c:pt idx="18">
                  <c:v>North Carolina</c:v>
                </c:pt>
                <c:pt idx="19">
                  <c:v>District of Columbia</c:v>
                </c:pt>
                <c:pt idx="20">
                  <c:v>New Hampshire</c:v>
                </c:pt>
                <c:pt idx="21">
                  <c:v>Wisconsin</c:v>
                </c:pt>
                <c:pt idx="22">
                  <c:v>Michigan</c:v>
                </c:pt>
                <c:pt idx="23">
                  <c:v>Maine</c:v>
                </c:pt>
                <c:pt idx="24">
                  <c:v>Illinois</c:v>
                </c:pt>
                <c:pt idx="25">
                  <c:v>Ohio</c:v>
                </c:pt>
                <c:pt idx="26">
                  <c:v>Idaho</c:v>
                </c:pt>
                <c:pt idx="27">
                  <c:v>Montana</c:v>
                </c:pt>
                <c:pt idx="28">
                  <c:v>Texas</c:v>
                </c:pt>
                <c:pt idx="29">
                  <c:v>Missouri</c:v>
                </c:pt>
                <c:pt idx="30">
                  <c:v>South Carolina</c:v>
                </c:pt>
                <c:pt idx="31">
                  <c:v>Utah</c:v>
                </c:pt>
                <c:pt idx="32">
                  <c:v>Wyoming</c:v>
                </c:pt>
                <c:pt idx="33">
                  <c:v>Pennsylvania</c:v>
                </c:pt>
                <c:pt idx="34">
                  <c:v>New Mexico</c:v>
                </c:pt>
                <c:pt idx="35">
                  <c:v>Alaska</c:v>
                </c:pt>
                <c:pt idx="36">
                  <c:v>Tennessee</c:v>
                </c:pt>
                <c:pt idx="37">
                  <c:v>South Dakota</c:v>
                </c:pt>
                <c:pt idx="38">
                  <c:v>North Dakota</c:v>
                </c:pt>
                <c:pt idx="39">
                  <c:v>Indiana</c:v>
                </c:pt>
                <c:pt idx="40">
                  <c:v>Alabama</c:v>
                </c:pt>
                <c:pt idx="41">
                  <c:v>Vermont</c:v>
                </c:pt>
                <c:pt idx="42">
                  <c:v>Kentucky</c:v>
                </c:pt>
                <c:pt idx="43">
                  <c:v>Iowa</c:v>
                </c:pt>
                <c:pt idx="44">
                  <c:v>Louisiana</c:v>
                </c:pt>
                <c:pt idx="45">
                  <c:v>Kansas</c:v>
                </c:pt>
                <c:pt idx="46">
                  <c:v>Nebraska</c:v>
                </c:pt>
                <c:pt idx="47">
                  <c:v>Arkansas</c:v>
                </c:pt>
                <c:pt idx="48">
                  <c:v>Mississippi</c:v>
                </c:pt>
                <c:pt idx="49">
                  <c:v>Oklahoma</c:v>
                </c:pt>
                <c:pt idx="50">
                  <c:v>West Virginia</c:v>
                </c:pt>
              </c:strCache>
            </c:strRef>
          </c:cat>
          <c:val>
            <c:numRef>
              <c:f>plot!$B$2:$B$52</c:f>
              <c:numCache>
                <c:formatCode>General</c:formatCode>
                <c:ptCount val="51"/>
                <c:pt idx="0">
                  <c:v>3.6535425145783139E-2</c:v>
                </c:pt>
                <c:pt idx="1">
                  <c:v>4.2363044798739452E-2</c:v>
                </c:pt>
                <c:pt idx="2">
                  <c:v>4.4487295706897363E-2</c:v>
                </c:pt>
                <c:pt idx="3">
                  <c:v>4.7123791992636908E-2</c:v>
                </c:pt>
                <c:pt idx="4">
                  <c:v>4.7501812528351048E-2</c:v>
                </c:pt>
                <c:pt idx="5">
                  <c:v>4.8472327069013471E-2</c:v>
                </c:pt>
                <c:pt idx="6">
                  <c:v>4.9468837950837008E-2</c:v>
                </c:pt>
                <c:pt idx="7">
                  <c:v>5.1513958386691081E-2</c:v>
                </c:pt>
                <c:pt idx="8">
                  <c:v>5.3239470549659391E-2</c:v>
                </c:pt>
                <c:pt idx="9">
                  <c:v>5.6452768029793023E-2</c:v>
                </c:pt>
                <c:pt idx="10">
                  <c:v>5.8251399850094795E-2</c:v>
                </c:pt>
                <c:pt idx="11">
                  <c:v>5.914098329652219E-2</c:v>
                </c:pt>
                <c:pt idx="12">
                  <c:v>5.9597106432672659E-2</c:v>
                </c:pt>
                <c:pt idx="13">
                  <c:v>6.0745604099133793E-2</c:v>
                </c:pt>
                <c:pt idx="14">
                  <c:v>6.1468810529509227E-2</c:v>
                </c:pt>
                <c:pt idx="15">
                  <c:v>6.204441013047067E-2</c:v>
                </c:pt>
                <c:pt idx="16">
                  <c:v>6.2777613266212617E-2</c:v>
                </c:pt>
                <c:pt idx="17">
                  <c:v>6.3384848157354373E-2</c:v>
                </c:pt>
                <c:pt idx="18">
                  <c:v>6.3626309283716084E-2</c:v>
                </c:pt>
                <c:pt idx="19">
                  <c:v>6.3818574285349886E-2</c:v>
                </c:pt>
                <c:pt idx="20">
                  <c:v>6.402439024390244E-2</c:v>
                </c:pt>
                <c:pt idx="21">
                  <c:v>6.5817640869344357E-2</c:v>
                </c:pt>
                <c:pt idx="22">
                  <c:v>6.6577791718946053E-2</c:v>
                </c:pt>
                <c:pt idx="23">
                  <c:v>6.7788496062426692E-2</c:v>
                </c:pt>
                <c:pt idx="24">
                  <c:v>6.8373550813017478E-2</c:v>
                </c:pt>
                <c:pt idx="25">
                  <c:v>7.1527915756010335E-2</c:v>
                </c:pt>
                <c:pt idx="26">
                  <c:v>7.2959033921757732E-2</c:v>
                </c:pt>
                <c:pt idx="27">
                  <c:v>7.3189292922608604E-2</c:v>
                </c:pt>
                <c:pt idx="28">
                  <c:v>7.3470875998906143E-2</c:v>
                </c:pt>
                <c:pt idx="29">
                  <c:v>7.373313075341853E-2</c:v>
                </c:pt>
                <c:pt idx="30">
                  <c:v>7.5807737524154428E-2</c:v>
                </c:pt>
                <c:pt idx="31">
                  <c:v>7.6432325545090288E-2</c:v>
                </c:pt>
                <c:pt idx="32">
                  <c:v>7.6732396356506527E-2</c:v>
                </c:pt>
                <c:pt idx="33">
                  <c:v>7.8418822565573032E-2</c:v>
                </c:pt>
                <c:pt idx="34">
                  <c:v>7.8873028641984547E-2</c:v>
                </c:pt>
                <c:pt idx="35">
                  <c:v>8.0415542724658354E-2</c:v>
                </c:pt>
                <c:pt idx="36">
                  <c:v>8.2292026234035212E-2</c:v>
                </c:pt>
                <c:pt idx="37">
                  <c:v>8.2320173305628006E-2</c:v>
                </c:pt>
                <c:pt idx="38">
                  <c:v>8.3676859656678773E-2</c:v>
                </c:pt>
                <c:pt idx="39">
                  <c:v>8.4166895039736914E-2</c:v>
                </c:pt>
                <c:pt idx="40">
                  <c:v>8.6876984674858479E-2</c:v>
                </c:pt>
                <c:pt idx="41">
                  <c:v>8.7382605144957132E-2</c:v>
                </c:pt>
                <c:pt idx="42">
                  <c:v>9.344169750625006E-2</c:v>
                </c:pt>
                <c:pt idx="43">
                  <c:v>9.3487610075773095E-2</c:v>
                </c:pt>
                <c:pt idx="44">
                  <c:v>9.3798853569567478E-2</c:v>
                </c:pt>
                <c:pt idx="45">
                  <c:v>9.4917271128455064E-2</c:v>
                </c:pt>
                <c:pt idx="46">
                  <c:v>9.7240494273561531E-2</c:v>
                </c:pt>
                <c:pt idx="47">
                  <c:v>9.7768669856649726E-2</c:v>
                </c:pt>
                <c:pt idx="48">
                  <c:v>0.10173087879919056</c:v>
                </c:pt>
                <c:pt idx="49">
                  <c:v>0.10334568610052716</c:v>
                </c:pt>
                <c:pt idx="50">
                  <c:v>0.12676685017110548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8-654F-A80B-590CB0453E9F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plot!$A$2:$A$52</c:f>
              <c:strCache>
                <c:ptCount val="51"/>
                <c:pt idx="0">
                  <c:v>California</c:v>
                </c:pt>
                <c:pt idx="1">
                  <c:v>Nevada</c:v>
                </c:pt>
                <c:pt idx="2">
                  <c:v>Massachusetts</c:v>
                </c:pt>
                <c:pt idx="3">
                  <c:v>New Jersey</c:v>
                </c:pt>
                <c:pt idx="4">
                  <c:v>Washington</c:v>
                </c:pt>
                <c:pt idx="5">
                  <c:v>Arizona</c:v>
                </c:pt>
                <c:pt idx="6">
                  <c:v>Rhode Island</c:v>
                </c:pt>
                <c:pt idx="7">
                  <c:v>New York</c:v>
                </c:pt>
                <c:pt idx="8">
                  <c:v>Connecticut</c:v>
                </c:pt>
                <c:pt idx="9">
                  <c:v>Florida</c:v>
                </c:pt>
                <c:pt idx="10">
                  <c:v>Oregon</c:v>
                </c:pt>
                <c:pt idx="11">
                  <c:v>Hawaii</c:v>
                </c:pt>
                <c:pt idx="12">
                  <c:v>Maryland</c:v>
                </c:pt>
                <c:pt idx="13">
                  <c:v>Colorado</c:v>
                </c:pt>
                <c:pt idx="14">
                  <c:v>Virginia</c:v>
                </c:pt>
                <c:pt idx="15">
                  <c:v>Delaware</c:v>
                </c:pt>
                <c:pt idx="16">
                  <c:v>Georgia</c:v>
                </c:pt>
                <c:pt idx="17">
                  <c:v>Minnesota</c:v>
                </c:pt>
                <c:pt idx="18">
                  <c:v>North Carolina</c:v>
                </c:pt>
                <c:pt idx="19">
                  <c:v>District of Columbia</c:v>
                </c:pt>
                <c:pt idx="20">
                  <c:v>New Hampshire</c:v>
                </c:pt>
                <c:pt idx="21">
                  <c:v>Wisconsin</c:v>
                </c:pt>
                <c:pt idx="22">
                  <c:v>Michigan</c:v>
                </c:pt>
                <c:pt idx="23">
                  <c:v>Maine</c:v>
                </c:pt>
                <c:pt idx="24">
                  <c:v>Illinois</c:v>
                </c:pt>
                <c:pt idx="25">
                  <c:v>Ohio</c:v>
                </c:pt>
                <c:pt idx="26">
                  <c:v>Idaho</c:v>
                </c:pt>
                <c:pt idx="27">
                  <c:v>Montana</c:v>
                </c:pt>
                <c:pt idx="28">
                  <c:v>Texas</c:v>
                </c:pt>
                <c:pt idx="29">
                  <c:v>Missouri</c:v>
                </c:pt>
                <c:pt idx="30">
                  <c:v>South Carolina</c:v>
                </c:pt>
                <c:pt idx="31">
                  <c:v>Utah</c:v>
                </c:pt>
                <c:pt idx="32">
                  <c:v>Wyoming</c:v>
                </c:pt>
                <c:pt idx="33">
                  <c:v>Pennsylvania</c:v>
                </c:pt>
                <c:pt idx="34">
                  <c:v>New Mexico</c:v>
                </c:pt>
                <c:pt idx="35">
                  <c:v>Alaska</c:v>
                </c:pt>
                <c:pt idx="36">
                  <c:v>Tennessee</c:v>
                </c:pt>
                <c:pt idx="37">
                  <c:v>South Dakota</c:v>
                </c:pt>
                <c:pt idx="38">
                  <c:v>North Dakota</c:v>
                </c:pt>
                <c:pt idx="39">
                  <c:v>Indiana</c:v>
                </c:pt>
                <c:pt idx="40">
                  <c:v>Alabama</c:v>
                </c:pt>
                <c:pt idx="41">
                  <c:v>Vermont</c:v>
                </c:pt>
                <c:pt idx="42">
                  <c:v>Kentucky</c:v>
                </c:pt>
                <c:pt idx="43">
                  <c:v>Iowa</c:v>
                </c:pt>
                <c:pt idx="44">
                  <c:v>Louisiana</c:v>
                </c:pt>
                <c:pt idx="45">
                  <c:v>Kansas</c:v>
                </c:pt>
                <c:pt idx="46">
                  <c:v>Nebraska</c:v>
                </c:pt>
                <c:pt idx="47">
                  <c:v>Arkansas</c:v>
                </c:pt>
                <c:pt idx="48">
                  <c:v>Mississippi</c:v>
                </c:pt>
                <c:pt idx="49">
                  <c:v>Oklahoma</c:v>
                </c:pt>
                <c:pt idx="50">
                  <c:v>West Virginia</c:v>
                </c:pt>
              </c:strCache>
            </c:strRef>
          </c:cat>
          <c:val>
            <c:numRef>
              <c:f>plot!$C$2:$C$52</c:f>
              <c:numCache>
                <c:formatCode>General</c:formatCode>
                <c:ptCount val="51"/>
                <c:pt idx="0">
                  <c:v>3.5264464300100898E-2</c:v>
                </c:pt>
                <c:pt idx="1">
                  <c:v>4.0157607815620444E-2</c:v>
                </c:pt>
                <c:pt idx="2">
                  <c:v>4.6165974667577651E-2</c:v>
                </c:pt>
                <c:pt idx="3">
                  <c:v>4.3837095041469584E-2</c:v>
                </c:pt>
                <c:pt idx="4">
                  <c:v>4.2739529413328196E-2</c:v>
                </c:pt>
                <c:pt idx="5">
                  <c:v>4.0865175385151012E-2</c:v>
                </c:pt>
                <c:pt idx="6">
                  <c:v>4.7601469088451892E-2</c:v>
                </c:pt>
                <c:pt idx="7">
                  <c:v>5.1078067701734016E-2</c:v>
                </c:pt>
                <c:pt idx="8">
                  <c:v>4.9953937198444792E-2</c:v>
                </c:pt>
                <c:pt idx="9">
                  <c:v>4.8874099633705093E-2</c:v>
                </c:pt>
                <c:pt idx="10">
                  <c:v>5.0105687040057058E-2</c:v>
                </c:pt>
                <c:pt idx="11">
                  <c:v>5.032612400755275E-2</c:v>
                </c:pt>
                <c:pt idx="12">
                  <c:v>5.2242246971064221E-2</c:v>
                </c:pt>
                <c:pt idx="13">
                  <c:v>6.0843300712818654E-2</c:v>
                </c:pt>
                <c:pt idx="14">
                  <c:v>5.5922086082312285E-2</c:v>
                </c:pt>
                <c:pt idx="15">
                  <c:v>5.608684030768317E-2</c:v>
                </c:pt>
                <c:pt idx="16">
                  <c:v>6.2714669609012119E-2</c:v>
                </c:pt>
                <c:pt idx="17">
                  <c:v>6.24309101437069E-2</c:v>
                </c:pt>
                <c:pt idx="18">
                  <c:v>6.1807122535073089E-2</c:v>
                </c:pt>
                <c:pt idx="19">
                  <c:v>5.7850626715122748E-2</c:v>
                </c:pt>
                <c:pt idx="20">
                  <c:v>6.2042779676869803E-2</c:v>
                </c:pt>
                <c:pt idx="21">
                  <c:v>6.3942542361062685E-2</c:v>
                </c:pt>
                <c:pt idx="22">
                  <c:v>6.8181373922448898E-2</c:v>
                </c:pt>
                <c:pt idx="23">
                  <c:v>6.5757848532373167E-2</c:v>
                </c:pt>
                <c:pt idx="24">
                  <c:v>6.5387742393052992E-2</c:v>
                </c:pt>
                <c:pt idx="25">
                  <c:v>7.1907007479049656E-2</c:v>
                </c:pt>
                <c:pt idx="26">
                  <c:v>6.3500661465223596E-2</c:v>
                </c:pt>
                <c:pt idx="27">
                  <c:v>6.7084512737565716E-2</c:v>
                </c:pt>
                <c:pt idx="28">
                  <c:v>7.4795721344091154E-2</c:v>
                </c:pt>
                <c:pt idx="29">
                  <c:v>7.1344251035607736E-2</c:v>
                </c:pt>
                <c:pt idx="30">
                  <c:v>7.0956469834795532E-2</c:v>
                </c:pt>
                <c:pt idx="31">
                  <c:v>6.912636636974176E-2</c:v>
                </c:pt>
                <c:pt idx="32">
                  <c:v>7.0234438156831044E-2</c:v>
                </c:pt>
                <c:pt idx="33">
                  <c:v>7.3266709409501848E-2</c:v>
                </c:pt>
                <c:pt idx="34">
                  <c:v>6.9689244428816313E-2</c:v>
                </c:pt>
                <c:pt idx="35">
                  <c:v>7.3986864829164833E-2</c:v>
                </c:pt>
                <c:pt idx="36">
                  <c:v>7.8607136700568861E-2</c:v>
                </c:pt>
                <c:pt idx="37">
                  <c:v>7.8846072501163239E-2</c:v>
                </c:pt>
                <c:pt idx="38">
                  <c:v>7.9325474235422966E-2</c:v>
                </c:pt>
                <c:pt idx="39">
                  <c:v>8.3467792500940524E-2</c:v>
                </c:pt>
                <c:pt idx="40">
                  <c:v>8.1366027041955863E-2</c:v>
                </c:pt>
                <c:pt idx="41">
                  <c:v>7.9862453184768561E-2</c:v>
                </c:pt>
                <c:pt idx="42">
                  <c:v>9.0913031041148382E-2</c:v>
                </c:pt>
                <c:pt idx="43">
                  <c:v>9.0389533497249333E-2</c:v>
                </c:pt>
                <c:pt idx="44">
                  <c:v>8.6151302190988016E-2</c:v>
                </c:pt>
                <c:pt idx="45">
                  <c:v>9.2392412808484606E-2</c:v>
                </c:pt>
                <c:pt idx="46">
                  <c:v>9.4437135876714901E-2</c:v>
                </c:pt>
                <c:pt idx="47">
                  <c:v>9.1990040007833701E-2</c:v>
                </c:pt>
                <c:pt idx="48">
                  <c:v>9.456196096232411E-2</c:v>
                </c:pt>
                <c:pt idx="49">
                  <c:v>9.9344890948310297E-2</c:v>
                </c:pt>
                <c:pt idx="50">
                  <c:v>0.1212240738914637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8-654F-A80B-590CB045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472384"/>
        <c:axId val="1481904416"/>
      </c:barChart>
      <c:catAx>
        <c:axId val="15034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04416"/>
        <c:crosses val="autoZero"/>
        <c:auto val="1"/>
        <c:lblAlgn val="ctr"/>
        <c:lblOffset val="100"/>
        <c:noMultiLvlLbl val="0"/>
      </c:catAx>
      <c:valAx>
        <c:axId val="14819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64299119537173"/>
          <c:y val="0.1443944400264334"/>
          <c:w val="0.17734041288174501"/>
          <c:h val="6.1864450442983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2</xdr:row>
      <xdr:rowOff>133350</xdr:rowOff>
    </xdr:from>
    <xdr:to>
      <xdr:col>16</xdr:col>
      <xdr:colOff>25400</xdr:colOff>
      <xdr:row>24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19A770-67FF-984D-81C9-E16018892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_Zri_AllHomesPlusMultifamily_IMPOR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_Zhvi_AllHomes_IMPOR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_Zri_AllHomesPlusMultifami"/>
    </sheetNames>
    <sheetDataSet>
      <sheetData sheetId="0">
        <row r="2">
          <cell r="B2">
            <v>839</v>
          </cell>
          <cell r="C2">
            <v>847</v>
          </cell>
        </row>
        <row r="3">
          <cell r="B3">
            <v>1503</v>
          </cell>
          <cell r="C3">
            <v>1503</v>
          </cell>
        </row>
        <row r="4">
          <cell r="B4">
            <v>915</v>
          </cell>
          <cell r="C4">
            <v>939</v>
          </cell>
        </row>
        <row r="5">
          <cell r="B5">
            <v>819</v>
          </cell>
          <cell r="C5">
            <v>822</v>
          </cell>
        </row>
        <row r="6">
          <cell r="B6">
            <v>1452</v>
          </cell>
          <cell r="C6">
            <v>1532</v>
          </cell>
        </row>
        <row r="7">
          <cell r="B7">
            <v>1229</v>
          </cell>
          <cell r="C7">
            <v>1259</v>
          </cell>
        </row>
        <row r="8">
          <cell r="B8">
            <v>1326</v>
          </cell>
          <cell r="C8">
            <v>1333</v>
          </cell>
        </row>
        <row r="9">
          <cell r="B9">
            <v>1259</v>
          </cell>
          <cell r="C9">
            <v>1259</v>
          </cell>
        </row>
        <row r="10">
          <cell r="B10">
            <v>2210</v>
          </cell>
          <cell r="C10">
            <v>2210</v>
          </cell>
        </row>
        <row r="11">
          <cell r="B11">
            <v>1051</v>
          </cell>
          <cell r="C11">
            <v>1093</v>
          </cell>
        </row>
        <row r="12">
          <cell r="B12">
            <v>848</v>
          </cell>
          <cell r="C12">
            <v>881</v>
          </cell>
        </row>
        <row r="13">
          <cell r="B13">
            <v>2189</v>
          </cell>
          <cell r="C13">
            <v>2190</v>
          </cell>
        </row>
        <row r="14">
          <cell r="B14">
            <v>1015</v>
          </cell>
          <cell r="C14">
            <v>1016</v>
          </cell>
        </row>
        <row r="15">
          <cell r="B15">
            <v>1238</v>
          </cell>
          <cell r="C15">
            <v>1260</v>
          </cell>
        </row>
        <row r="16">
          <cell r="B16">
            <v>819</v>
          </cell>
          <cell r="C16">
            <v>832</v>
          </cell>
        </row>
        <row r="17">
          <cell r="B17">
            <v>913</v>
          </cell>
          <cell r="C17">
            <v>916</v>
          </cell>
        </row>
        <row r="18">
          <cell r="B18">
            <v>904</v>
          </cell>
          <cell r="C18">
            <v>906</v>
          </cell>
        </row>
        <row r="19">
          <cell r="B19">
            <v>869</v>
          </cell>
          <cell r="C19">
            <v>874</v>
          </cell>
        </row>
        <row r="20">
          <cell r="B20">
            <v>1035</v>
          </cell>
          <cell r="C20">
            <v>1042</v>
          </cell>
        </row>
        <row r="21">
          <cell r="B21">
            <v>1180</v>
          </cell>
          <cell r="C21">
            <v>1181</v>
          </cell>
        </row>
        <row r="22">
          <cell r="B22">
            <v>1531</v>
          </cell>
          <cell r="C22">
            <v>1539</v>
          </cell>
        </row>
        <row r="23">
          <cell r="B23">
            <v>1415</v>
          </cell>
          <cell r="C23">
            <v>1464</v>
          </cell>
        </row>
        <row r="24">
          <cell r="B24">
            <v>849</v>
          </cell>
          <cell r="C24">
            <v>872</v>
          </cell>
        </row>
        <row r="25">
          <cell r="B25">
            <v>1173</v>
          </cell>
          <cell r="C25">
            <v>1186</v>
          </cell>
        </row>
        <row r="26">
          <cell r="B26">
            <v>863</v>
          </cell>
          <cell r="C26">
            <v>868</v>
          </cell>
        </row>
        <row r="27">
          <cell r="B27">
            <v>825</v>
          </cell>
          <cell r="C27">
            <v>831</v>
          </cell>
        </row>
        <row r="28">
          <cell r="B28">
            <v>1106</v>
          </cell>
          <cell r="C28">
            <v>1106</v>
          </cell>
        </row>
        <row r="29">
          <cell r="B29">
            <v>1004</v>
          </cell>
          <cell r="C29">
            <v>1005</v>
          </cell>
        </row>
        <row r="30">
          <cell r="B30">
            <v>1174</v>
          </cell>
          <cell r="C30">
            <v>1178</v>
          </cell>
        </row>
        <row r="31">
          <cell r="B31">
            <v>1393</v>
          </cell>
          <cell r="C31">
            <v>1393</v>
          </cell>
        </row>
        <row r="32">
          <cell r="B32">
            <v>1408</v>
          </cell>
          <cell r="C32">
            <v>1435</v>
          </cell>
        </row>
        <row r="33">
          <cell r="B33">
            <v>1054</v>
          </cell>
          <cell r="C33">
            <v>1057</v>
          </cell>
        </row>
        <row r="34">
          <cell r="B34">
            <v>1123</v>
          </cell>
          <cell r="C34">
            <v>1206</v>
          </cell>
        </row>
        <row r="35">
          <cell r="B35">
            <v>815</v>
          </cell>
          <cell r="C35">
            <v>840</v>
          </cell>
        </row>
        <row r="36">
          <cell r="B36">
            <v>1020</v>
          </cell>
          <cell r="C36">
            <v>1020</v>
          </cell>
        </row>
        <row r="37">
          <cell r="B37">
            <v>780</v>
          </cell>
          <cell r="C37">
            <v>798</v>
          </cell>
        </row>
        <row r="38">
          <cell r="B38">
            <v>825</v>
          </cell>
          <cell r="C38">
            <v>829</v>
          </cell>
        </row>
        <row r="39">
          <cell r="B39">
            <v>1101</v>
          </cell>
          <cell r="C39">
            <v>1124</v>
          </cell>
        </row>
        <row r="40">
          <cell r="B40">
            <v>1021</v>
          </cell>
          <cell r="C40">
            <v>1038</v>
          </cell>
        </row>
        <row r="41">
          <cell r="B41">
            <v>1267</v>
          </cell>
          <cell r="C41">
            <v>1268</v>
          </cell>
        </row>
        <row r="42">
          <cell r="B42">
            <v>935</v>
          </cell>
          <cell r="C42">
            <v>951</v>
          </cell>
        </row>
        <row r="43">
          <cell r="B43">
            <v>931</v>
          </cell>
          <cell r="C43">
            <v>932</v>
          </cell>
        </row>
        <row r="44">
          <cell r="B44">
            <v>894</v>
          </cell>
          <cell r="C44">
            <v>912</v>
          </cell>
        </row>
        <row r="45">
          <cell r="B45">
            <v>806</v>
          </cell>
          <cell r="C45">
            <v>849</v>
          </cell>
        </row>
        <row r="46">
          <cell r="B46">
            <v>1224</v>
          </cell>
          <cell r="C46">
            <v>1230</v>
          </cell>
        </row>
        <row r="47">
          <cell r="B47">
            <v>1498</v>
          </cell>
          <cell r="C47">
            <v>1498</v>
          </cell>
        </row>
        <row r="48">
          <cell r="B48">
            <v>1317</v>
          </cell>
          <cell r="C48">
            <v>1335</v>
          </cell>
        </row>
        <row r="49">
          <cell r="B49">
            <v>1021</v>
          </cell>
          <cell r="C49">
            <v>1072</v>
          </cell>
        </row>
        <row r="50">
          <cell r="B50">
            <v>923</v>
          </cell>
          <cell r="C50">
            <v>922</v>
          </cell>
        </row>
        <row r="51">
          <cell r="B51">
            <v>907</v>
          </cell>
          <cell r="C51">
            <v>917</v>
          </cell>
        </row>
        <row r="52">
          <cell r="B52">
            <v>1086</v>
          </cell>
          <cell r="C52">
            <v>1086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_Zhvi_AllHomes_IMPORT"/>
    </sheetNames>
    <sheetDataSet>
      <sheetData sheetId="0">
        <row r="2">
          <cell r="B2">
            <v>115888</v>
          </cell>
          <cell r="C2">
            <v>124917</v>
          </cell>
        </row>
        <row r="3">
          <cell r="B3">
            <v>224285</v>
          </cell>
          <cell r="C3">
            <v>243773</v>
          </cell>
        </row>
        <row r="4">
          <cell r="B4">
            <v>226521</v>
          </cell>
          <cell r="C4">
            <v>275736</v>
          </cell>
        </row>
        <row r="5">
          <cell r="B5">
            <v>100523</v>
          </cell>
          <cell r="C5">
            <v>107229</v>
          </cell>
        </row>
        <row r="6">
          <cell r="B6">
            <v>476907</v>
          </cell>
          <cell r="C6">
            <v>521318</v>
          </cell>
        </row>
        <row r="7">
          <cell r="B7">
            <v>242783</v>
          </cell>
          <cell r="C7">
            <v>248310</v>
          </cell>
        </row>
        <row r="8">
          <cell r="B8">
            <v>298876</v>
          </cell>
          <cell r="C8">
            <v>320215</v>
          </cell>
        </row>
        <row r="9">
          <cell r="B9">
            <v>243503</v>
          </cell>
          <cell r="C9">
            <v>269368</v>
          </cell>
        </row>
        <row r="10">
          <cell r="B10">
            <v>415553</v>
          </cell>
          <cell r="C10">
            <v>458422</v>
          </cell>
        </row>
        <row r="11">
          <cell r="B11">
            <v>223408</v>
          </cell>
          <cell r="C11">
            <v>268363</v>
          </cell>
        </row>
        <row r="12">
          <cell r="B12">
            <v>162096</v>
          </cell>
          <cell r="C12">
            <v>168573</v>
          </cell>
        </row>
        <row r="13">
          <cell r="B13">
            <v>444159</v>
          </cell>
          <cell r="C13">
            <v>522194</v>
          </cell>
        </row>
        <row r="14">
          <cell r="B14">
            <v>166943</v>
          </cell>
          <cell r="C14">
            <v>191998</v>
          </cell>
        </row>
        <row r="15">
          <cell r="B15">
            <v>217277</v>
          </cell>
          <cell r="C15">
            <v>231236</v>
          </cell>
        </row>
        <row r="16">
          <cell r="B16">
            <v>116768</v>
          </cell>
          <cell r="C16">
            <v>119615</v>
          </cell>
        </row>
        <row r="17">
          <cell r="B17">
            <v>117192</v>
          </cell>
          <cell r="C17">
            <v>121607</v>
          </cell>
        </row>
        <row r="18">
          <cell r="B18">
            <v>114289</v>
          </cell>
          <cell r="C18">
            <v>117672</v>
          </cell>
        </row>
        <row r="19">
          <cell r="B19">
            <v>111599</v>
          </cell>
          <cell r="C19">
            <v>115363</v>
          </cell>
        </row>
        <row r="20">
          <cell r="B20">
            <v>132411</v>
          </cell>
          <cell r="C20">
            <v>145140</v>
          </cell>
        </row>
        <row r="21">
          <cell r="B21">
            <v>208885</v>
          </cell>
          <cell r="C21">
            <v>215518</v>
          </cell>
        </row>
        <row r="22">
          <cell r="B22">
            <v>308270</v>
          </cell>
          <cell r="C22">
            <v>353507</v>
          </cell>
        </row>
        <row r="23">
          <cell r="B23">
            <v>381682</v>
          </cell>
          <cell r="C23">
            <v>380540</v>
          </cell>
        </row>
        <row r="24">
          <cell r="B24">
            <v>153024</v>
          </cell>
          <cell r="C24">
            <v>153473</v>
          </cell>
        </row>
        <row r="25">
          <cell r="B25">
            <v>222072</v>
          </cell>
          <cell r="C25">
            <v>227964</v>
          </cell>
        </row>
        <row r="26">
          <cell r="B26">
            <v>101798</v>
          </cell>
          <cell r="C26">
            <v>110150</v>
          </cell>
        </row>
        <row r="27">
          <cell r="B27">
            <v>134268</v>
          </cell>
          <cell r="C27">
            <v>139773</v>
          </cell>
        </row>
        <row r="28">
          <cell r="B28">
            <v>181338</v>
          </cell>
          <cell r="C28">
            <v>197840</v>
          </cell>
        </row>
        <row r="29">
          <cell r="B29">
            <v>123899</v>
          </cell>
          <cell r="C29">
            <v>127704</v>
          </cell>
        </row>
        <row r="30">
          <cell r="B30">
            <v>332554</v>
          </cell>
          <cell r="C30">
            <v>352013</v>
          </cell>
        </row>
        <row r="31">
          <cell r="B31">
            <v>261088</v>
          </cell>
          <cell r="C31">
            <v>269427</v>
          </cell>
        </row>
        <row r="32">
          <cell r="B32">
            <v>358545</v>
          </cell>
          <cell r="C32">
            <v>392818</v>
          </cell>
        </row>
        <row r="33">
          <cell r="B33">
            <v>160359</v>
          </cell>
          <cell r="C33">
            <v>182008</v>
          </cell>
        </row>
        <row r="34">
          <cell r="B34">
            <v>261599</v>
          </cell>
          <cell r="C34">
            <v>283331</v>
          </cell>
        </row>
        <row r="35">
          <cell r="B35">
            <v>153710</v>
          </cell>
          <cell r="C35">
            <v>163088</v>
          </cell>
        </row>
        <row r="36">
          <cell r="B36">
            <v>146277</v>
          </cell>
          <cell r="C36">
            <v>154301</v>
          </cell>
        </row>
        <row r="37">
          <cell r="B37">
            <v>130858</v>
          </cell>
          <cell r="C37">
            <v>133172</v>
          </cell>
        </row>
        <row r="38">
          <cell r="B38">
            <v>95795</v>
          </cell>
          <cell r="C38">
            <v>100136</v>
          </cell>
        </row>
        <row r="39">
          <cell r="B39">
            <v>226810</v>
          </cell>
          <cell r="C39">
            <v>269191</v>
          </cell>
        </row>
        <row r="40">
          <cell r="B40">
            <v>156238</v>
          </cell>
          <cell r="C40">
            <v>170009</v>
          </cell>
        </row>
        <row r="41">
          <cell r="B41">
            <v>307345</v>
          </cell>
          <cell r="C41">
            <v>319654</v>
          </cell>
        </row>
        <row r="42">
          <cell r="B42">
            <v>148006</v>
          </cell>
          <cell r="C42">
            <v>160831</v>
          </cell>
        </row>
        <row r="43">
          <cell r="B43">
            <v>135714</v>
          </cell>
          <cell r="C43">
            <v>141846</v>
          </cell>
        </row>
        <row r="44">
          <cell r="B44">
            <v>130365</v>
          </cell>
          <cell r="C44">
            <v>139224</v>
          </cell>
        </row>
        <row r="45">
          <cell r="B45">
            <v>131644</v>
          </cell>
          <cell r="C45">
            <v>136211</v>
          </cell>
        </row>
        <row r="46">
          <cell r="B46">
            <v>192170</v>
          </cell>
          <cell r="C46">
            <v>213522</v>
          </cell>
        </row>
        <row r="47">
          <cell r="B47">
            <v>205716</v>
          </cell>
          <cell r="C47">
            <v>225087</v>
          </cell>
        </row>
        <row r="48">
          <cell r="B48">
            <v>257106</v>
          </cell>
          <cell r="C48">
            <v>286470</v>
          </cell>
        </row>
        <row r="49">
          <cell r="B49">
            <v>257927</v>
          </cell>
          <cell r="C49">
            <v>300986</v>
          </cell>
        </row>
        <row r="50">
          <cell r="B50">
            <v>87373</v>
          </cell>
          <cell r="C50">
            <v>91269</v>
          </cell>
        </row>
        <row r="51">
          <cell r="B51">
            <v>165366</v>
          </cell>
          <cell r="C51">
            <v>172092</v>
          </cell>
        </row>
        <row r="52">
          <cell r="B52">
            <v>169837</v>
          </cell>
          <cell r="C52">
            <v>185550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55C5-C1D6-DF4A-B355-E6FEA30F8B64}">
  <dimension ref="A1:I52"/>
  <sheetViews>
    <sheetView tabSelected="1" workbookViewId="0">
      <selection activeCell="B2" sqref="B2"/>
    </sheetView>
  </sheetViews>
  <sheetFormatPr baseColWidth="10" defaultRowHeight="16" x14ac:dyDescent="0.2"/>
  <cols>
    <col min="1" max="1" width="17.5" bestFit="1" customWidth="1"/>
  </cols>
  <sheetData>
    <row r="1" spans="1:9" x14ac:dyDescent="0.2">
      <c r="B1">
        <v>2005</v>
      </c>
      <c r="C1">
        <v>2006</v>
      </c>
      <c r="E1" t="s">
        <v>52</v>
      </c>
      <c r="F1" t="s">
        <v>51</v>
      </c>
    </row>
    <row r="2" spans="1:9" x14ac:dyDescent="0.2">
      <c r="A2" t="s">
        <v>22</v>
      </c>
      <c r="B2">
        <f>12*[1]State_Zri_AllHomesPlusMultifami!$B2/[2]State_Zhvi_AllHomes_IMPORT!$B2</f>
        <v>8.6876984674858479E-2</v>
      </c>
      <c r="C2">
        <f>12*[1]State_Zri_AllHomesPlusMultifami!$C2/[2]State_Zhvi_AllHomes_IMPORT!$C2</f>
        <v>8.1366027041955863E-2</v>
      </c>
      <c r="E2">
        <v>0.04</v>
      </c>
      <c r="F2" s="1">
        <f>1/(B2-$E$2)</f>
        <v>21.332430123994936</v>
      </c>
      <c r="H2" t="s">
        <v>53</v>
      </c>
      <c r="I2" s="1">
        <f>AVERAGE(F2:F52)</f>
        <v>45.780868649801747</v>
      </c>
    </row>
    <row r="3" spans="1:9" x14ac:dyDescent="0.2">
      <c r="A3" t="s">
        <v>46</v>
      </c>
      <c r="B3">
        <f>12*[1]State_Zri_AllHomesPlusMultifami!$B3/[2]State_Zhvi_AllHomes_IMPORT!$B3</f>
        <v>8.0415542724658354E-2</v>
      </c>
      <c r="C3">
        <f>12*[1]State_Zri_AllHomesPlusMultifami!$C3/[2]State_Zhvi_AllHomes_IMPORT!$C3</f>
        <v>7.3986864829164833E-2</v>
      </c>
      <c r="F3" s="1">
        <f t="shared" ref="F3:F52" si="0">1/(B3-$E$2)</f>
        <v>24.742956114996804</v>
      </c>
      <c r="H3" t="s">
        <v>55</v>
      </c>
      <c r="I3" s="1">
        <f>MEDIAN(F2:F52)</f>
        <v>30.340695130018823</v>
      </c>
    </row>
    <row r="4" spans="1:9" x14ac:dyDescent="0.2">
      <c r="A4" t="s">
        <v>15</v>
      </c>
      <c r="B4">
        <f>12*[1]State_Zri_AllHomesPlusMultifami!$B4/[2]State_Zhvi_AllHomes_IMPORT!$B4</f>
        <v>4.8472327069013471E-2</v>
      </c>
      <c r="C4">
        <f>12*[1]State_Zri_AllHomesPlusMultifami!$C4/[2]State_Zhvi_AllHomes_IMPORT!$C4</f>
        <v>4.0865175385151012E-2</v>
      </c>
      <c r="F4" s="1">
        <f t="shared" si="0"/>
        <v>118.03132620521477</v>
      </c>
      <c r="H4" t="s">
        <v>54</v>
      </c>
      <c r="I4" s="1">
        <f>MIN(F2:F52)</f>
        <v>-288.63570339167677</v>
      </c>
    </row>
    <row r="5" spans="1:9" x14ac:dyDescent="0.2">
      <c r="A5" t="s">
        <v>31</v>
      </c>
      <c r="B5">
        <f>12*[1]State_Zri_AllHomesPlusMultifami!$B5/[2]State_Zhvi_AllHomes_IMPORT!$B5</f>
        <v>9.7768669856649726E-2</v>
      </c>
      <c r="C5">
        <f>12*[1]State_Zri_AllHomesPlusMultifami!$C5/[2]State_Zhvi_AllHomes_IMPORT!$C5</f>
        <v>9.1990040007833701E-2</v>
      </c>
      <c r="F5" s="1">
        <f t="shared" si="0"/>
        <v>17.310421072208406</v>
      </c>
      <c r="H5" t="s">
        <v>56</v>
      </c>
      <c r="I5" s="1">
        <f>MAX(F2:F52)</f>
        <v>423.18283620075363</v>
      </c>
    </row>
    <row r="6" spans="1:9" x14ac:dyDescent="0.2">
      <c r="A6" t="s">
        <v>0</v>
      </c>
      <c r="B6">
        <f>12*[1]State_Zri_AllHomesPlusMultifami!$B6/[2]State_Zhvi_AllHomes_IMPORT!$B6</f>
        <v>3.6535425145783139E-2</v>
      </c>
      <c r="C6">
        <f>12*[1]State_Zri_AllHomesPlusMultifami!$C6/[2]State_Zhvi_AllHomes_IMPORT!$C6</f>
        <v>3.5264464300100898E-2</v>
      </c>
      <c r="F6" s="1">
        <f t="shared" si="0"/>
        <v>-288.63570339167677</v>
      </c>
    </row>
    <row r="7" spans="1:9" x14ac:dyDescent="0.2">
      <c r="A7" t="s">
        <v>21</v>
      </c>
      <c r="B7">
        <f>12*[1]State_Zri_AllHomesPlusMultifami!$B7/[2]State_Zhvi_AllHomes_IMPORT!$B7</f>
        <v>6.0745604099133793E-2</v>
      </c>
      <c r="C7">
        <f>12*[1]State_Zri_AllHomesPlusMultifami!$C7/[2]State_Zhvi_AllHomes_IMPORT!$C7</f>
        <v>6.0843300712818654E-2</v>
      </c>
      <c r="F7" s="1">
        <f t="shared" si="0"/>
        <v>48.202982917318558</v>
      </c>
    </row>
    <row r="8" spans="1:9" x14ac:dyDescent="0.2">
      <c r="A8" t="s">
        <v>28</v>
      </c>
      <c r="B8">
        <f>12*[1]State_Zri_AllHomesPlusMultifami!$B8/[2]State_Zhvi_AllHomes_IMPORT!$B8</f>
        <v>5.3239470549659391E-2</v>
      </c>
      <c r="C8">
        <f>12*[1]State_Zri_AllHomesPlusMultifami!$C8/[2]State_Zhvi_AllHomes_IMPORT!$C8</f>
        <v>4.9953937198444792E-2</v>
      </c>
      <c r="F8" s="1">
        <f t="shared" si="0"/>
        <v>75.531721321418459</v>
      </c>
    </row>
    <row r="9" spans="1:9" x14ac:dyDescent="0.2">
      <c r="A9" t="s">
        <v>44</v>
      </c>
      <c r="B9">
        <f>12*[1]State_Zri_AllHomesPlusMultifami!$B9/[2]State_Zhvi_AllHomes_IMPORT!$B9</f>
        <v>6.204441013047067E-2</v>
      </c>
      <c r="C9">
        <f>12*[1]State_Zri_AllHomesPlusMultifami!$C9/[2]State_Zhvi_AllHomes_IMPORT!$C9</f>
        <v>5.608684030768317E-2</v>
      </c>
      <c r="F9" s="1">
        <f t="shared" si="0"/>
        <v>45.362973836971022</v>
      </c>
    </row>
    <row r="10" spans="1:9" x14ac:dyDescent="0.2">
      <c r="A10" t="s">
        <v>49</v>
      </c>
      <c r="B10">
        <f>12*[1]State_Zri_AllHomesPlusMultifami!$B10/[2]State_Zhvi_AllHomes_IMPORT!$B10</f>
        <v>6.3818574285349886E-2</v>
      </c>
      <c r="C10">
        <f>12*[1]State_Zri_AllHomesPlusMultifami!$C10/[2]State_Zhvi_AllHomes_IMPORT!$C10</f>
        <v>5.7850626715122748E-2</v>
      </c>
      <c r="F10" s="1">
        <f t="shared" si="0"/>
        <v>41.98404102696739</v>
      </c>
    </row>
    <row r="11" spans="1:9" x14ac:dyDescent="0.2">
      <c r="A11" t="s">
        <v>3</v>
      </c>
      <c r="B11">
        <f>12*[1]State_Zri_AllHomesPlusMultifami!$B11/[2]State_Zhvi_AllHomes_IMPORT!$B11</f>
        <v>5.6452768029793023E-2</v>
      </c>
      <c r="C11">
        <f>12*[1]State_Zri_AllHomesPlusMultifami!$C11/[2]State_Zhvi_AllHomes_IMPORT!$C11</f>
        <v>4.8874099633705093E-2</v>
      </c>
      <c r="F11" s="1">
        <f t="shared" si="0"/>
        <v>60.780046141122199</v>
      </c>
    </row>
    <row r="12" spans="1:9" x14ac:dyDescent="0.2">
      <c r="A12" t="s">
        <v>8</v>
      </c>
      <c r="B12">
        <f>12*[1]State_Zri_AllHomesPlusMultifami!$B12/[2]State_Zhvi_AllHomes_IMPORT!$B12</f>
        <v>6.2777613266212617E-2</v>
      </c>
      <c r="C12">
        <f>12*[1]State_Zri_AllHomesPlusMultifami!$C12/[2]State_Zhvi_AllHomes_IMPORT!$C12</f>
        <v>6.2714669609012119E-2</v>
      </c>
      <c r="F12" s="1">
        <f t="shared" si="0"/>
        <v>43.902756110244404</v>
      </c>
    </row>
    <row r="13" spans="1:9" x14ac:dyDescent="0.2">
      <c r="A13" t="s">
        <v>39</v>
      </c>
      <c r="B13">
        <f>12*[1]State_Zri_AllHomesPlusMultifami!$B13/[2]State_Zhvi_AllHomes_IMPORT!$B13</f>
        <v>5.914098329652219E-2</v>
      </c>
      <c r="C13">
        <f>12*[1]State_Zri_AllHomesPlusMultifami!$C13/[2]State_Zhvi_AllHomes_IMPORT!$C13</f>
        <v>5.032612400755275E-2</v>
      </c>
      <c r="F13" s="1">
        <f t="shared" si="0"/>
        <v>52.243919996612426</v>
      </c>
    </row>
    <row r="14" spans="1:9" x14ac:dyDescent="0.2">
      <c r="A14" t="s">
        <v>38</v>
      </c>
      <c r="B14">
        <f>12*[1]State_Zri_AllHomesPlusMultifami!$B14/[2]State_Zhvi_AllHomes_IMPORT!$B14</f>
        <v>7.2959033921757732E-2</v>
      </c>
      <c r="C14">
        <f>12*[1]State_Zri_AllHomesPlusMultifami!$C14/[2]State_Zhvi_AllHomes_IMPORT!$C14</f>
        <v>6.3500661465223596E-2</v>
      </c>
      <c r="F14" s="1">
        <f t="shared" si="0"/>
        <v>30.340695130018823</v>
      </c>
    </row>
    <row r="15" spans="1:9" x14ac:dyDescent="0.2">
      <c r="A15" t="s">
        <v>4</v>
      </c>
      <c r="B15">
        <f>12*[1]State_Zri_AllHomesPlusMultifami!$B15/[2]State_Zhvi_AllHomes_IMPORT!$B15</f>
        <v>6.8373550813017478E-2</v>
      </c>
      <c r="C15">
        <f>12*[1]State_Zri_AllHomesPlusMultifami!$C15/[2]State_Zhvi_AllHomes_IMPORT!$C15</f>
        <v>6.5387742393052992E-2</v>
      </c>
      <c r="F15" s="1">
        <f t="shared" si="0"/>
        <v>35.244090758679768</v>
      </c>
    </row>
    <row r="16" spans="1:9" x14ac:dyDescent="0.2">
      <c r="A16" t="s">
        <v>14</v>
      </c>
      <c r="B16">
        <f>12*[1]State_Zri_AllHomesPlusMultifami!$B16/[2]State_Zhvi_AllHomes_IMPORT!$B16</f>
        <v>8.4166895039736914E-2</v>
      </c>
      <c r="C16">
        <f>12*[1]State_Zri_AllHomesPlusMultifami!$C16/[2]State_Zhvi_AllHomes_IMPORT!$C16</f>
        <v>8.3467792500940524E-2</v>
      </c>
      <c r="F16" s="1">
        <f t="shared" si="0"/>
        <v>22.641392361865169</v>
      </c>
    </row>
    <row r="17" spans="1:6" x14ac:dyDescent="0.2">
      <c r="A17" t="s">
        <v>29</v>
      </c>
      <c r="B17">
        <f>12*[1]State_Zri_AllHomesPlusMultifami!$B17/[2]State_Zhvi_AllHomes_IMPORT!$B17</f>
        <v>9.3487610075773095E-2</v>
      </c>
      <c r="C17">
        <f>12*[1]State_Zri_AllHomesPlusMultifami!$C17/[2]State_Zhvi_AllHomes_IMPORT!$C17</f>
        <v>9.0389533497249333E-2</v>
      </c>
      <c r="F17" s="1">
        <f t="shared" si="0"/>
        <v>18.695918523623554</v>
      </c>
    </row>
    <row r="18" spans="1:6" x14ac:dyDescent="0.2">
      <c r="A18" t="s">
        <v>32</v>
      </c>
      <c r="B18">
        <f>12*[1]State_Zri_AllHomesPlusMultifami!$B18/[2]State_Zhvi_AllHomes_IMPORT!$B18</f>
        <v>9.4917271128455064E-2</v>
      </c>
      <c r="C18">
        <f>12*[1]State_Zri_AllHomesPlusMultifami!$C18/[2]State_Zhvi_AllHomes_IMPORT!$C18</f>
        <v>9.2392412808484606E-2</v>
      </c>
      <c r="F18" s="1">
        <f t="shared" si="0"/>
        <v>18.209207767460533</v>
      </c>
    </row>
    <row r="19" spans="1:6" x14ac:dyDescent="0.2">
      <c r="A19" t="s">
        <v>25</v>
      </c>
      <c r="B19">
        <f>12*[1]State_Zri_AllHomesPlusMultifami!$B19/[2]State_Zhvi_AllHomes_IMPORT!$B19</f>
        <v>9.344169750625006E-2</v>
      </c>
      <c r="C19">
        <f>12*[1]State_Zri_AllHomesPlusMultifami!$C19/[2]State_Zhvi_AllHomes_IMPORT!$C19</f>
        <v>9.0913031041148382E-2</v>
      </c>
      <c r="F19" s="1">
        <f t="shared" si="0"/>
        <v>18.711980469614556</v>
      </c>
    </row>
    <row r="20" spans="1:6" x14ac:dyDescent="0.2">
      <c r="A20" t="s">
        <v>24</v>
      </c>
      <c r="B20">
        <f>12*[1]State_Zri_AllHomesPlusMultifami!$B20/[2]State_Zhvi_AllHomes_IMPORT!$B20</f>
        <v>9.3798853569567478E-2</v>
      </c>
      <c r="C20">
        <f>12*[1]State_Zri_AllHomesPlusMultifami!$C20/[2]State_Zhvi_AllHomes_IMPORT!$C20</f>
        <v>8.6151302190988016E-2</v>
      </c>
      <c r="F20" s="1">
        <f t="shared" si="0"/>
        <v>18.587756683456028</v>
      </c>
    </row>
    <row r="21" spans="1:6" x14ac:dyDescent="0.2">
      <c r="A21" t="s">
        <v>40</v>
      </c>
      <c r="B21">
        <f>12*[1]State_Zri_AllHomesPlusMultifami!$B21/[2]State_Zhvi_AllHomes_IMPORT!$B21</f>
        <v>6.7788496062426692E-2</v>
      </c>
      <c r="C21">
        <f>12*[1]State_Zri_AllHomesPlusMultifami!$C21/[2]State_Zhvi_AllHomes_IMPORT!$C21</f>
        <v>6.5757848532373167E-2</v>
      </c>
      <c r="F21" s="1">
        <f t="shared" si="0"/>
        <v>35.986114460944769</v>
      </c>
    </row>
    <row r="22" spans="1:6" x14ac:dyDescent="0.2">
      <c r="A22" t="s">
        <v>18</v>
      </c>
      <c r="B22">
        <f>12*[1]State_Zri_AllHomesPlusMultifami!$B22/[2]State_Zhvi_AllHomes_IMPORT!$B22</f>
        <v>5.9597106432672659E-2</v>
      </c>
      <c r="C22">
        <f>12*[1]State_Zri_AllHomesPlusMultifami!$C22/[2]State_Zhvi_AllHomes_IMPORT!$C22</f>
        <v>5.2242246971064221E-2</v>
      </c>
      <c r="F22" s="1">
        <f t="shared" si="0"/>
        <v>51.027941468582398</v>
      </c>
    </row>
    <row r="23" spans="1:6" x14ac:dyDescent="0.2">
      <c r="A23" t="s">
        <v>13</v>
      </c>
      <c r="B23">
        <f>12*[1]State_Zri_AllHomesPlusMultifami!$B23/[2]State_Zhvi_AllHomes_IMPORT!$B23</f>
        <v>4.4487295706897363E-2</v>
      </c>
      <c r="C23">
        <f>12*[1]State_Zri_AllHomesPlusMultifami!$C23/[2]State_Zhvi_AllHomes_IMPORT!$C23</f>
        <v>4.6165974667577651E-2</v>
      </c>
      <c r="F23" s="1">
        <f t="shared" si="0"/>
        <v>222.8513709187726</v>
      </c>
    </row>
    <row r="24" spans="1:6" x14ac:dyDescent="0.2">
      <c r="A24" t="s">
        <v>7</v>
      </c>
      <c r="B24">
        <f>12*[1]State_Zri_AllHomesPlusMultifami!$B24/[2]State_Zhvi_AllHomes_IMPORT!$B24</f>
        <v>6.6577791718946053E-2</v>
      </c>
      <c r="C24">
        <f>12*[1]State_Zri_AllHomesPlusMultifami!$C24/[2]State_Zhvi_AllHomes_IMPORT!$C24</f>
        <v>6.8181373922448898E-2</v>
      </c>
      <c r="F24" s="1">
        <f t="shared" si="0"/>
        <v>37.625398324088273</v>
      </c>
    </row>
    <row r="25" spans="1:6" x14ac:dyDescent="0.2">
      <c r="A25" t="s">
        <v>20</v>
      </c>
      <c r="B25">
        <f>12*[1]State_Zri_AllHomesPlusMultifami!$B25/[2]State_Zhvi_AllHomes_IMPORT!$B25</f>
        <v>6.3384848157354373E-2</v>
      </c>
      <c r="C25">
        <f>12*[1]State_Zri_AllHomesPlusMultifami!$C25/[2]State_Zhvi_AllHomes_IMPORT!$C25</f>
        <v>6.24309101437069E-2</v>
      </c>
      <c r="F25" s="1">
        <f t="shared" si="0"/>
        <v>42.762732230335523</v>
      </c>
    </row>
    <row r="26" spans="1:6" x14ac:dyDescent="0.2">
      <c r="A26" t="s">
        <v>30</v>
      </c>
      <c r="B26">
        <f>12*[1]State_Zri_AllHomesPlusMultifami!$B26/[2]State_Zhvi_AllHomes_IMPORT!$B26</f>
        <v>0.10173087879919056</v>
      </c>
      <c r="C26">
        <f>12*[1]State_Zri_AllHomesPlusMultifami!$C26/[2]State_Zhvi_AllHomes_IMPORT!$C26</f>
        <v>9.456196096232411E-2</v>
      </c>
      <c r="F26" s="1">
        <f t="shared" si="0"/>
        <v>16.199348194166845</v>
      </c>
    </row>
    <row r="27" spans="1:6" x14ac:dyDescent="0.2">
      <c r="A27" t="s">
        <v>17</v>
      </c>
      <c r="B27">
        <f>12*[1]State_Zri_AllHomesPlusMultifami!$B27/[2]State_Zhvi_AllHomes_IMPORT!$B27</f>
        <v>7.373313075341853E-2</v>
      </c>
      <c r="C27">
        <f>12*[1]State_Zri_AllHomesPlusMultifami!$C27/[2]State_Zhvi_AllHomes_IMPORT!$C27</f>
        <v>7.1344251035607736E-2</v>
      </c>
      <c r="F27" s="1">
        <f t="shared" si="0"/>
        <v>29.644446799491316</v>
      </c>
    </row>
    <row r="28" spans="1:6" x14ac:dyDescent="0.2">
      <c r="A28" t="s">
        <v>43</v>
      </c>
      <c r="B28">
        <f>12*[1]State_Zri_AllHomesPlusMultifami!$B28/[2]State_Zhvi_AllHomes_IMPORT!$B28</f>
        <v>7.3189292922608604E-2</v>
      </c>
      <c r="C28">
        <f>12*[1]State_Zri_AllHomesPlusMultifami!$C28/[2]State_Zhvi_AllHomes_IMPORT!$C28</f>
        <v>6.7084512737565716E-2</v>
      </c>
      <c r="F28" s="1">
        <f t="shared" si="0"/>
        <v>30.130198987119677</v>
      </c>
    </row>
    <row r="29" spans="1:6" x14ac:dyDescent="0.2">
      <c r="A29" t="s">
        <v>37</v>
      </c>
      <c r="B29">
        <f>12*[1]State_Zri_AllHomesPlusMultifami!$B29/[2]State_Zhvi_AllHomes_IMPORT!$B29</f>
        <v>9.7240494273561531E-2</v>
      </c>
      <c r="C29">
        <f>12*[1]State_Zri_AllHomesPlusMultifami!$C29/[2]State_Zhvi_AllHomes_IMPORT!$C29</f>
        <v>9.4437135876714901E-2</v>
      </c>
      <c r="F29" s="1">
        <f t="shared" si="0"/>
        <v>17.470149632545784</v>
      </c>
    </row>
    <row r="30" spans="1:6" x14ac:dyDescent="0.2">
      <c r="A30" t="s">
        <v>34</v>
      </c>
      <c r="B30">
        <f>12*[1]State_Zri_AllHomesPlusMultifami!$B30/[2]State_Zhvi_AllHomes_IMPORT!$B30</f>
        <v>4.2363044798739452E-2</v>
      </c>
      <c r="C30">
        <f>12*[1]State_Zri_AllHomesPlusMultifami!$C30/[2]State_Zhvi_AllHomes_IMPORT!$C30</f>
        <v>4.0157607815620444E-2</v>
      </c>
      <c r="F30" s="1">
        <f t="shared" si="0"/>
        <v>423.18283620075363</v>
      </c>
    </row>
    <row r="31" spans="1:6" x14ac:dyDescent="0.2">
      <c r="A31" t="s">
        <v>41</v>
      </c>
      <c r="B31">
        <f>12*[1]State_Zri_AllHomesPlusMultifami!$B31/[2]State_Zhvi_AllHomes_IMPORT!$B31</f>
        <v>6.402439024390244E-2</v>
      </c>
      <c r="C31">
        <f>12*[1]State_Zri_AllHomesPlusMultifami!$C31/[2]State_Zhvi_AllHomes_IMPORT!$C31</f>
        <v>6.2042779676869803E-2</v>
      </c>
      <c r="F31" s="1">
        <f t="shared" si="0"/>
        <v>41.6243654822335</v>
      </c>
    </row>
    <row r="32" spans="1:6" x14ac:dyDescent="0.2">
      <c r="A32" t="s">
        <v>10</v>
      </c>
      <c r="B32">
        <f>12*[1]State_Zri_AllHomesPlusMultifami!$B32/[2]State_Zhvi_AllHomes_IMPORT!$B32</f>
        <v>4.7123791992636908E-2</v>
      </c>
      <c r="C32">
        <f>12*[1]State_Zri_AllHomesPlusMultifami!$C32/[2]State_Zhvi_AllHomes_IMPORT!$C32</f>
        <v>4.3837095041469584E-2</v>
      </c>
      <c r="F32" s="1">
        <f t="shared" si="0"/>
        <v>140.37467700258398</v>
      </c>
    </row>
    <row r="33" spans="1:6" x14ac:dyDescent="0.2">
      <c r="A33" t="s">
        <v>35</v>
      </c>
      <c r="B33">
        <f>12*[1]State_Zri_AllHomesPlusMultifami!$B33/[2]State_Zhvi_AllHomes_IMPORT!$B33</f>
        <v>7.8873028641984547E-2</v>
      </c>
      <c r="C33">
        <f>12*[1]State_Zri_AllHomesPlusMultifami!$C33/[2]State_Zhvi_AllHomes_IMPORT!$C33</f>
        <v>6.9689244428816313E-2</v>
      </c>
      <c r="F33" s="1">
        <f t="shared" si="0"/>
        <v>25.724777176737831</v>
      </c>
    </row>
    <row r="34" spans="1:6" x14ac:dyDescent="0.2">
      <c r="A34" t="s">
        <v>2</v>
      </c>
      <c r="B34">
        <f>12*[1]State_Zri_AllHomesPlusMultifami!$B34/[2]State_Zhvi_AllHomes_IMPORT!$B34</f>
        <v>5.1513958386691081E-2</v>
      </c>
      <c r="C34">
        <f>12*[1]State_Zri_AllHomesPlusMultifami!$C34/[2]State_Zhvi_AllHomes_IMPORT!$C34</f>
        <v>5.1078067701734016E-2</v>
      </c>
      <c r="F34" s="1">
        <f t="shared" si="0"/>
        <v>86.851104235003532</v>
      </c>
    </row>
    <row r="35" spans="1:6" x14ac:dyDescent="0.2">
      <c r="A35" t="s">
        <v>9</v>
      </c>
      <c r="B35">
        <f>12*[1]State_Zri_AllHomesPlusMultifami!$B35/[2]State_Zhvi_AllHomes_IMPORT!$B35</f>
        <v>6.3626309283716084E-2</v>
      </c>
      <c r="C35">
        <f>12*[1]State_Zri_AllHomesPlusMultifami!$C35/[2]State_Zhvi_AllHomes_IMPORT!$C35</f>
        <v>6.1807122535073089E-2</v>
      </c>
      <c r="F35" s="1">
        <f t="shared" si="0"/>
        <v>42.325696662628054</v>
      </c>
    </row>
    <row r="36" spans="1:6" x14ac:dyDescent="0.2">
      <c r="A36" t="s">
        <v>47</v>
      </c>
      <c r="B36">
        <f>12*[1]State_Zri_AllHomesPlusMultifami!$B36/[2]State_Zhvi_AllHomes_IMPORT!$B36</f>
        <v>8.3676859656678773E-2</v>
      </c>
      <c r="C36">
        <f>12*[1]State_Zri_AllHomesPlusMultifami!$C36/[2]State_Zhvi_AllHomes_IMPORT!$C36</f>
        <v>7.9325474235422966E-2</v>
      </c>
      <c r="F36" s="1">
        <f t="shared" si="0"/>
        <v>22.895418944046877</v>
      </c>
    </row>
    <row r="37" spans="1:6" x14ac:dyDescent="0.2">
      <c r="A37" t="s">
        <v>6</v>
      </c>
      <c r="B37">
        <f>12*[1]State_Zri_AllHomesPlusMultifami!$B37/[2]State_Zhvi_AllHomes_IMPORT!$B37</f>
        <v>7.1527915756010335E-2</v>
      </c>
      <c r="C37">
        <f>12*[1]State_Zri_AllHomesPlusMultifami!$C37/[2]State_Zhvi_AllHomes_IMPORT!$C37</f>
        <v>7.1907007479049656E-2</v>
      </c>
      <c r="F37" s="1">
        <f t="shared" si="0"/>
        <v>31.717922863624903</v>
      </c>
    </row>
    <row r="38" spans="1:6" x14ac:dyDescent="0.2">
      <c r="A38" t="s">
        <v>27</v>
      </c>
      <c r="B38">
        <f>12*[1]State_Zri_AllHomesPlusMultifami!$B38/[2]State_Zhvi_AllHomes_IMPORT!$B38</f>
        <v>0.10334568610052716</v>
      </c>
      <c r="C38">
        <f>12*[1]State_Zri_AllHomesPlusMultifami!$C38/[2]State_Zhvi_AllHomes_IMPORT!$C38</f>
        <v>9.9344890948310297E-2</v>
      </c>
      <c r="F38" s="1">
        <f t="shared" si="0"/>
        <v>15.786394647506677</v>
      </c>
    </row>
    <row r="39" spans="1:6" x14ac:dyDescent="0.2">
      <c r="A39" t="s">
        <v>26</v>
      </c>
      <c r="B39">
        <f>12*[1]State_Zri_AllHomesPlusMultifami!$B39/[2]State_Zhvi_AllHomes_IMPORT!$B39</f>
        <v>5.8251399850094795E-2</v>
      </c>
      <c r="C39">
        <f>12*[1]State_Zri_AllHomesPlusMultifami!$C39/[2]State_Zhvi_AllHomes_IMPORT!$C39</f>
        <v>5.0105687040057058E-2</v>
      </c>
      <c r="F39" s="1">
        <f t="shared" si="0"/>
        <v>54.7903179051116</v>
      </c>
    </row>
    <row r="40" spans="1:6" x14ac:dyDescent="0.2">
      <c r="A40" t="s">
        <v>5</v>
      </c>
      <c r="B40">
        <f>12*[1]State_Zri_AllHomesPlusMultifami!$B40/[2]State_Zhvi_AllHomes_IMPORT!$B40</f>
        <v>7.8418822565573032E-2</v>
      </c>
      <c r="C40">
        <f>12*[1]State_Zri_AllHomesPlusMultifami!$C40/[2]State_Zhvi_AllHomes_IMPORT!$C40</f>
        <v>7.3266709409501848E-2</v>
      </c>
      <c r="F40" s="1">
        <f t="shared" si="0"/>
        <v>26.028908051338782</v>
      </c>
    </row>
    <row r="41" spans="1:6" x14ac:dyDescent="0.2">
      <c r="A41" t="s">
        <v>42</v>
      </c>
      <c r="B41">
        <f>12*[1]State_Zri_AllHomesPlusMultifami!$B41/[2]State_Zhvi_AllHomes_IMPORT!$B41</f>
        <v>4.9468837950837008E-2</v>
      </c>
      <c r="C41">
        <f>12*[1]State_Zri_AllHomesPlusMultifami!$C41/[2]State_Zhvi_AllHomes_IMPORT!$C41</f>
        <v>4.7601469088451892E-2</v>
      </c>
      <c r="F41" s="1">
        <f t="shared" si="0"/>
        <v>105.60958009758779</v>
      </c>
    </row>
    <row r="42" spans="1:6" x14ac:dyDescent="0.2">
      <c r="A42" t="s">
        <v>23</v>
      </c>
      <c r="B42">
        <f>12*[1]State_Zri_AllHomesPlusMultifami!$B42/[2]State_Zhvi_AllHomes_IMPORT!$B42</f>
        <v>7.5807737524154428E-2</v>
      </c>
      <c r="C42">
        <f>12*[1]State_Zri_AllHomesPlusMultifami!$C42/[2]State_Zhvi_AllHomes_IMPORT!$C42</f>
        <v>7.0956469834795532E-2</v>
      </c>
      <c r="F42" s="1">
        <f t="shared" si="0"/>
        <v>27.926924992829864</v>
      </c>
    </row>
    <row r="43" spans="1:6" x14ac:dyDescent="0.2">
      <c r="A43" t="s">
        <v>45</v>
      </c>
      <c r="B43">
        <f>12*[1]State_Zri_AllHomesPlusMultifami!$B43/[2]State_Zhvi_AllHomes_IMPORT!$B43</f>
        <v>8.2320173305628006E-2</v>
      </c>
      <c r="C43">
        <f>12*[1]State_Zri_AllHomesPlusMultifami!$C43/[2]State_Zhvi_AllHomes_IMPORT!$C43</f>
        <v>7.8846072501163239E-2</v>
      </c>
      <c r="F43" s="1">
        <f t="shared" si="0"/>
        <v>23.629392837741847</v>
      </c>
    </row>
    <row r="44" spans="1:6" x14ac:dyDescent="0.2">
      <c r="A44" t="s">
        <v>16</v>
      </c>
      <c r="B44">
        <f>12*[1]State_Zri_AllHomesPlusMultifami!$B44/[2]State_Zhvi_AllHomes_IMPORT!$B44</f>
        <v>8.2292026234035212E-2</v>
      </c>
      <c r="C44">
        <f>12*[1]State_Zri_AllHomesPlusMultifami!$C44/[2]State_Zhvi_AllHomes_IMPORT!$C44</f>
        <v>7.8607136700568861E-2</v>
      </c>
      <c r="F44" s="1">
        <f t="shared" si="0"/>
        <v>23.645119164218084</v>
      </c>
    </row>
    <row r="45" spans="1:6" x14ac:dyDescent="0.2">
      <c r="A45" t="s">
        <v>1</v>
      </c>
      <c r="B45">
        <f>12*[1]State_Zri_AllHomesPlusMultifami!$B45/[2]State_Zhvi_AllHomes_IMPORT!$B45</f>
        <v>7.3470875998906143E-2</v>
      </c>
      <c r="C45">
        <f>12*[1]State_Zri_AllHomesPlusMultifami!$C45/[2]State_Zhvi_AllHomes_IMPORT!$C45</f>
        <v>7.4795721344091154E-2</v>
      </c>
      <c r="F45" s="1">
        <f t="shared" si="0"/>
        <v>29.876720287592139</v>
      </c>
    </row>
    <row r="46" spans="1:6" x14ac:dyDescent="0.2">
      <c r="A46" t="s">
        <v>33</v>
      </c>
      <c r="B46">
        <f>12*[1]State_Zri_AllHomesPlusMultifami!$B46/[2]State_Zhvi_AllHomes_IMPORT!$B46</f>
        <v>7.6432325545090288E-2</v>
      </c>
      <c r="C46">
        <f>12*[1]State_Zri_AllHomesPlusMultifami!$C46/[2]State_Zhvi_AllHomes_IMPORT!$C46</f>
        <v>6.912636636974176E-2</v>
      </c>
      <c r="F46" s="1">
        <f t="shared" si="0"/>
        <v>27.448151745415071</v>
      </c>
    </row>
    <row r="47" spans="1:6" x14ac:dyDescent="0.2">
      <c r="A47" t="s">
        <v>48</v>
      </c>
      <c r="B47">
        <f>12*[1]State_Zri_AllHomesPlusMultifami!$B47/[2]State_Zhvi_AllHomes_IMPORT!$B47</f>
        <v>8.7382605144957132E-2</v>
      </c>
      <c r="C47">
        <f>12*[1]State_Zri_AllHomesPlusMultifami!$C47/[2]State_Zhvi_AllHomes_IMPORT!$C47</f>
        <v>7.9862453184768561E-2</v>
      </c>
      <c r="F47" s="1">
        <f t="shared" si="0"/>
        <v>21.104791451223715</v>
      </c>
    </row>
    <row r="48" spans="1:6" x14ac:dyDescent="0.2">
      <c r="A48" t="s">
        <v>11</v>
      </c>
      <c r="B48">
        <f>12*[1]State_Zri_AllHomesPlusMultifami!$B48/[2]State_Zhvi_AllHomes_IMPORT!$B48</f>
        <v>6.1468810529509227E-2</v>
      </c>
      <c r="C48">
        <f>12*[1]State_Zri_AllHomesPlusMultifami!$C48/[2]State_Zhvi_AllHomes_IMPORT!$C48</f>
        <v>5.5922086082312285E-2</v>
      </c>
      <c r="F48" s="1">
        <f t="shared" si="0"/>
        <v>46.579199095612857</v>
      </c>
    </row>
    <row r="49" spans="1:6" x14ac:dyDescent="0.2">
      <c r="A49" t="s">
        <v>12</v>
      </c>
      <c r="B49">
        <f>12*[1]State_Zri_AllHomesPlusMultifami!$B49/[2]State_Zhvi_AllHomes_IMPORT!$B49</f>
        <v>4.7501812528351048E-2</v>
      </c>
      <c r="C49">
        <f>12*[1]State_Zri_AllHomesPlusMultifami!$C49/[2]State_Zhvi_AllHomes_IMPORT!$C49</f>
        <v>4.2739529413328196E-2</v>
      </c>
      <c r="F49" s="1">
        <f t="shared" si="0"/>
        <v>133.30111839249165</v>
      </c>
    </row>
    <row r="50" spans="1:6" x14ac:dyDescent="0.2">
      <c r="A50" t="s">
        <v>36</v>
      </c>
      <c r="B50">
        <f>12*[1]State_Zri_AllHomesPlusMultifami!$B50/[2]State_Zhvi_AllHomes_IMPORT!$B50</f>
        <v>0.12676685017110548</v>
      </c>
      <c r="C50">
        <f>12*[1]State_Zri_AllHomesPlusMultifami!$C50/[2]State_Zhvi_AllHomes_IMPORT!$C50</f>
        <v>0.1212240738914637</v>
      </c>
      <c r="F50" s="1">
        <f t="shared" si="0"/>
        <v>11.525138898415532</v>
      </c>
    </row>
    <row r="51" spans="1:6" x14ac:dyDescent="0.2">
      <c r="A51" t="s">
        <v>19</v>
      </c>
      <c r="B51">
        <f>12*[1]State_Zri_AllHomesPlusMultifami!$B51/[2]State_Zhvi_AllHomes_IMPORT!$B51</f>
        <v>6.5817640869344357E-2</v>
      </c>
      <c r="C51">
        <f>12*[1]State_Zri_AllHomesPlusMultifami!$C51/[2]State_Zhvi_AllHomes_IMPORT!$C51</f>
        <v>6.3942542361062685E-2</v>
      </c>
      <c r="F51" s="1">
        <f t="shared" si="0"/>
        <v>38.733205913766945</v>
      </c>
    </row>
    <row r="52" spans="1:6" x14ac:dyDescent="0.2">
      <c r="A52" t="s">
        <v>50</v>
      </c>
      <c r="B52">
        <f>12*[1]State_Zri_AllHomesPlusMultifami!$B52/[2]State_Zhvi_AllHomes_IMPORT!$B52</f>
        <v>7.6732396356506527E-2</v>
      </c>
      <c r="C52">
        <f>12*[1]State_Zri_AllHomesPlusMultifami!$C52/[2]State_Zhvi_AllHomes_IMPORT!$C52</f>
        <v>7.0234438156831044E-2</v>
      </c>
      <c r="F52" s="1">
        <f t="shared" si="0"/>
        <v>27.223924905265996</v>
      </c>
    </row>
  </sheetData>
  <sortState xmlns:xlrd2="http://schemas.microsoft.com/office/spreadsheetml/2017/richdata2" ref="A2:C52">
    <sortCondition ref="A2:A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79B6-D2DE-A840-AF5B-D5B9714CD6D1}">
  <dimension ref="A1:C52"/>
  <sheetViews>
    <sheetView workbookViewId="0">
      <selection activeCell="B2" sqref="B2"/>
    </sheetView>
  </sheetViews>
  <sheetFormatPr baseColWidth="10" defaultRowHeight="16" x14ac:dyDescent="0.2"/>
  <cols>
    <col min="1" max="1" width="17.5" bestFit="1" customWidth="1"/>
  </cols>
  <sheetData>
    <row r="1" spans="1:3" x14ac:dyDescent="0.2">
      <c r="B1">
        <v>2005</v>
      </c>
      <c r="C1">
        <v>2006</v>
      </c>
    </row>
    <row r="2" spans="1:3" x14ac:dyDescent="0.2">
      <c r="A2" t="s">
        <v>0</v>
      </c>
      <c r="B2">
        <v>3.6535425145783139E-2</v>
      </c>
      <c r="C2">
        <v>3.5264464300100898E-2</v>
      </c>
    </row>
    <row r="3" spans="1:3" x14ac:dyDescent="0.2">
      <c r="A3" t="s">
        <v>34</v>
      </c>
      <c r="B3">
        <v>4.2363044798739452E-2</v>
      </c>
      <c r="C3">
        <v>4.0157607815620444E-2</v>
      </c>
    </row>
    <row r="4" spans="1:3" x14ac:dyDescent="0.2">
      <c r="A4" t="s">
        <v>13</v>
      </c>
      <c r="B4">
        <v>4.4487295706897363E-2</v>
      </c>
      <c r="C4">
        <v>4.6165974667577651E-2</v>
      </c>
    </row>
    <row r="5" spans="1:3" x14ac:dyDescent="0.2">
      <c r="A5" t="s">
        <v>10</v>
      </c>
      <c r="B5">
        <v>4.7123791992636908E-2</v>
      </c>
      <c r="C5">
        <v>4.3837095041469584E-2</v>
      </c>
    </row>
    <row r="6" spans="1:3" x14ac:dyDescent="0.2">
      <c r="A6" t="s">
        <v>12</v>
      </c>
      <c r="B6">
        <v>4.7501812528351048E-2</v>
      </c>
      <c r="C6">
        <v>4.2739529413328196E-2</v>
      </c>
    </row>
    <row r="7" spans="1:3" x14ac:dyDescent="0.2">
      <c r="A7" t="s">
        <v>15</v>
      </c>
      <c r="B7">
        <v>4.8472327069013471E-2</v>
      </c>
      <c r="C7">
        <v>4.0865175385151012E-2</v>
      </c>
    </row>
    <row r="8" spans="1:3" x14ac:dyDescent="0.2">
      <c r="A8" t="s">
        <v>42</v>
      </c>
      <c r="B8">
        <v>4.9468837950837008E-2</v>
      </c>
      <c r="C8">
        <v>4.7601469088451892E-2</v>
      </c>
    </row>
    <row r="9" spans="1:3" x14ac:dyDescent="0.2">
      <c r="A9" t="s">
        <v>2</v>
      </c>
      <c r="B9">
        <v>5.1513958386691081E-2</v>
      </c>
      <c r="C9">
        <v>5.1078067701734016E-2</v>
      </c>
    </row>
    <row r="10" spans="1:3" x14ac:dyDescent="0.2">
      <c r="A10" t="s">
        <v>28</v>
      </c>
      <c r="B10">
        <v>5.3239470549659391E-2</v>
      </c>
      <c r="C10">
        <v>4.9953937198444792E-2</v>
      </c>
    </row>
    <row r="11" spans="1:3" x14ac:dyDescent="0.2">
      <c r="A11" t="s">
        <v>3</v>
      </c>
      <c r="B11">
        <v>5.6452768029793023E-2</v>
      </c>
      <c r="C11">
        <v>4.8874099633705093E-2</v>
      </c>
    </row>
    <row r="12" spans="1:3" x14ac:dyDescent="0.2">
      <c r="A12" t="s">
        <v>26</v>
      </c>
      <c r="B12">
        <v>5.8251399850094795E-2</v>
      </c>
      <c r="C12">
        <v>5.0105687040057058E-2</v>
      </c>
    </row>
    <row r="13" spans="1:3" x14ac:dyDescent="0.2">
      <c r="A13" t="s">
        <v>39</v>
      </c>
      <c r="B13">
        <v>5.914098329652219E-2</v>
      </c>
      <c r="C13">
        <v>5.032612400755275E-2</v>
      </c>
    </row>
    <row r="14" spans="1:3" x14ac:dyDescent="0.2">
      <c r="A14" t="s">
        <v>18</v>
      </c>
      <c r="B14">
        <v>5.9597106432672659E-2</v>
      </c>
      <c r="C14">
        <v>5.2242246971064221E-2</v>
      </c>
    </row>
    <row r="15" spans="1:3" x14ac:dyDescent="0.2">
      <c r="A15" t="s">
        <v>21</v>
      </c>
      <c r="B15">
        <v>6.0745604099133793E-2</v>
      </c>
      <c r="C15">
        <v>6.0843300712818654E-2</v>
      </c>
    </row>
    <row r="16" spans="1:3" x14ac:dyDescent="0.2">
      <c r="A16" t="s">
        <v>11</v>
      </c>
      <c r="B16">
        <v>6.1468810529509227E-2</v>
      </c>
      <c r="C16">
        <v>5.5922086082312285E-2</v>
      </c>
    </row>
    <row r="17" spans="1:3" x14ac:dyDescent="0.2">
      <c r="A17" t="s">
        <v>44</v>
      </c>
      <c r="B17">
        <v>6.204441013047067E-2</v>
      </c>
      <c r="C17">
        <v>5.608684030768317E-2</v>
      </c>
    </row>
    <row r="18" spans="1:3" x14ac:dyDescent="0.2">
      <c r="A18" t="s">
        <v>8</v>
      </c>
      <c r="B18">
        <v>6.2777613266212617E-2</v>
      </c>
      <c r="C18">
        <v>6.2714669609012119E-2</v>
      </c>
    </row>
    <row r="19" spans="1:3" x14ac:dyDescent="0.2">
      <c r="A19" t="s">
        <v>20</v>
      </c>
      <c r="B19">
        <v>6.3384848157354373E-2</v>
      </c>
      <c r="C19">
        <v>6.24309101437069E-2</v>
      </c>
    </row>
    <row r="20" spans="1:3" x14ac:dyDescent="0.2">
      <c r="A20" t="s">
        <v>9</v>
      </c>
      <c r="B20">
        <v>6.3626309283716084E-2</v>
      </c>
      <c r="C20">
        <v>6.1807122535073089E-2</v>
      </c>
    </row>
    <row r="21" spans="1:3" x14ac:dyDescent="0.2">
      <c r="A21" t="s">
        <v>49</v>
      </c>
      <c r="B21">
        <v>6.3818574285349886E-2</v>
      </c>
      <c r="C21">
        <v>5.7850626715122748E-2</v>
      </c>
    </row>
    <row r="22" spans="1:3" x14ac:dyDescent="0.2">
      <c r="A22" t="s">
        <v>41</v>
      </c>
      <c r="B22">
        <v>6.402439024390244E-2</v>
      </c>
      <c r="C22">
        <v>6.2042779676869803E-2</v>
      </c>
    </row>
    <row r="23" spans="1:3" x14ac:dyDescent="0.2">
      <c r="A23" t="s">
        <v>19</v>
      </c>
      <c r="B23">
        <v>6.5817640869344357E-2</v>
      </c>
      <c r="C23">
        <v>6.3942542361062685E-2</v>
      </c>
    </row>
    <row r="24" spans="1:3" x14ac:dyDescent="0.2">
      <c r="A24" t="s">
        <v>7</v>
      </c>
      <c r="B24">
        <v>6.6577791718946053E-2</v>
      </c>
      <c r="C24">
        <v>6.8181373922448898E-2</v>
      </c>
    </row>
    <row r="25" spans="1:3" x14ac:dyDescent="0.2">
      <c r="A25" t="s">
        <v>40</v>
      </c>
      <c r="B25">
        <v>6.7788496062426692E-2</v>
      </c>
      <c r="C25">
        <v>6.5757848532373167E-2</v>
      </c>
    </row>
    <row r="26" spans="1:3" x14ac:dyDescent="0.2">
      <c r="A26" t="s">
        <v>4</v>
      </c>
      <c r="B26">
        <v>6.8373550813017478E-2</v>
      </c>
      <c r="C26">
        <v>6.5387742393052992E-2</v>
      </c>
    </row>
    <row r="27" spans="1:3" x14ac:dyDescent="0.2">
      <c r="A27" t="s">
        <v>6</v>
      </c>
      <c r="B27">
        <v>7.1527915756010335E-2</v>
      </c>
      <c r="C27">
        <v>7.1907007479049656E-2</v>
      </c>
    </row>
    <row r="28" spans="1:3" x14ac:dyDescent="0.2">
      <c r="A28" t="s">
        <v>38</v>
      </c>
      <c r="B28">
        <v>7.2959033921757732E-2</v>
      </c>
      <c r="C28">
        <v>6.3500661465223596E-2</v>
      </c>
    </row>
    <row r="29" spans="1:3" x14ac:dyDescent="0.2">
      <c r="A29" t="s">
        <v>43</v>
      </c>
      <c r="B29">
        <v>7.3189292922608604E-2</v>
      </c>
      <c r="C29">
        <v>6.7084512737565716E-2</v>
      </c>
    </row>
    <row r="30" spans="1:3" x14ac:dyDescent="0.2">
      <c r="A30" t="s">
        <v>1</v>
      </c>
      <c r="B30">
        <v>7.3470875998906143E-2</v>
      </c>
      <c r="C30">
        <v>7.4795721344091154E-2</v>
      </c>
    </row>
    <row r="31" spans="1:3" x14ac:dyDescent="0.2">
      <c r="A31" t="s">
        <v>17</v>
      </c>
      <c r="B31">
        <v>7.373313075341853E-2</v>
      </c>
      <c r="C31">
        <v>7.1344251035607736E-2</v>
      </c>
    </row>
    <row r="32" spans="1:3" x14ac:dyDescent="0.2">
      <c r="A32" t="s">
        <v>23</v>
      </c>
      <c r="B32">
        <v>7.5807737524154428E-2</v>
      </c>
      <c r="C32">
        <v>7.0956469834795532E-2</v>
      </c>
    </row>
    <row r="33" spans="1:3" x14ac:dyDescent="0.2">
      <c r="A33" t="s">
        <v>33</v>
      </c>
      <c r="B33">
        <v>7.6432325545090288E-2</v>
      </c>
      <c r="C33">
        <v>6.912636636974176E-2</v>
      </c>
    </row>
    <row r="34" spans="1:3" x14ac:dyDescent="0.2">
      <c r="A34" t="s">
        <v>50</v>
      </c>
      <c r="B34">
        <v>7.6732396356506527E-2</v>
      </c>
      <c r="C34">
        <v>7.0234438156831044E-2</v>
      </c>
    </row>
    <row r="35" spans="1:3" x14ac:dyDescent="0.2">
      <c r="A35" t="s">
        <v>5</v>
      </c>
      <c r="B35">
        <v>7.8418822565573032E-2</v>
      </c>
      <c r="C35">
        <v>7.3266709409501848E-2</v>
      </c>
    </row>
    <row r="36" spans="1:3" x14ac:dyDescent="0.2">
      <c r="A36" t="s">
        <v>35</v>
      </c>
      <c r="B36">
        <v>7.8873028641984547E-2</v>
      </c>
      <c r="C36">
        <v>6.9689244428816313E-2</v>
      </c>
    </row>
    <row r="37" spans="1:3" x14ac:dyDescent="0.2">
      <c r="A37" t="s">
        <v>46</v>
      </c>
      <c r="B37">
        <v>8.0415542724658354E-2</v>
      </c>
      <c r="C37">
        <v>7.3986864829164833E-2</v>
      </c>
    </row>
    <row r="38" spans="1:3" x14ac:dyDescent="0.2">
      <c r="A38" t="s">
        <v>16</v>
      </c>
      <c r="B38">
        <v>8.2292026234035212E-2</v>
      </c>
      <c r="C38">
        <v>7.8607136700568861E-2</v>
      </c>
    </row>
    <row r="39" spans="1:3" x14ac:dyDescent="0.2">
      <c r="A39" t="s">
        <v>45</v>
      </c>
      <c r="B39">
        <v>8.2320173305628006E-2</v>
      </c>
      <c r="C39">
        <v>7.8846072501163239E-2</v>
      </c>
    </row>
    <row r="40" spans="1:3" x14ac:dyDescent="0.2">
      <c r="A40" t="s">
        <v>47</v>
      </c>
      <c r="B40">
        <v>8.3676859656678773E-2</v>
      </c>
      <c r="C40">
        <v>7.9325474235422966E-2</v>
      </c>
    </row>
    <row r="41" spans="1:3" x14ac:dyDescent="0.2">
      <c r="A41" t="s">
        <v>14</v>
      </c>
      <c r="B41">
        <v>8.4166895039736914E-2</v>
      </c>
      <c r="C41">
        <v>8.3467792500940524E-2</v>
      </c>
    </row>
    <row r="42" spans="1:3" x14ac:dyDescent="0.2">
      <c r="A42" t="s">
        <v>22</v>
      </c>
      <c r="B42">
        <v>8.6876984674858479E-2</v>
      </c>
      <c r="C42">
        <v>8.1366027041955863E-2</v>
      </c>
    </row>
    <row r="43" spans="1:3" x14ac:dyDescent="0.2">
      <c r="A43" t="s">
        <v>48</v>
      </c>
      <c r="B43">
        <v>8.7382605144957132E-2</v>
      </c>
      <c r="C43">
        <v>7.9862453184768561E-2</v>
      </c>
    </row>
    <row r="44" spans="1:3" x14ac:dyDescent="0.2">
      <c r="A44" t="s">
        <v>25</v>
      </c>
      <c r="B44">
        <v>9.344169750625006E-2</v>
      </c>
      <c r="C44">
        <v>9.0913031041148382E-2</v>
      </c>
    </row>
    <row r="45" spans="1:3" x14ac:dyDescent="0.2">
      <c r="A45" t="s">
        <v>29</v>
      </c>
      <c r="B45">
        <v>9.3487610075773095E-2</v>
      </c>
      <c r="C45">
        <v>9.0389533497249333E-2</v>
      </c>
    </row>
    <row r="46" spans="1:3" x14ac:dyDescent="0.2">
      <c r="A46" t="s">
        <v>24</v>
      </c>
      <c r="B46">
        <v>9.3798853569567478E-2</v>
      </c>
      <c r="C46">
        <v>8.6151302190988016E-2</v>
      </c>
    </row>
    <row r="47" spans="1:3" x14ac:dyDescent="0.2">
      <c r="A47" t="s">
        <v>32</v>
      </c>
      <c r="B47">
        <v>9.4917271128455064E-2</v>
      </c>
      <c r="C47">
        <v>9.2392412808484606E-2</v>
      </c>
    </row>
    <row r="48" spans="1:3" x14ac:dyDescent="0.2">
      <c r="A48" t="s">
        <v>37</v>
      </c>
      <c r="B48">
        <v>9.7240494273561531E-2</v>
      </c>
      <c r="C48">
        <v>9.4437135876714901E-2</v>
      </c>
    </row>
    <row r="49" spans="1:3" x14ac:dyDescent="0.2">
      <c r="A49" t="s">
        <v>31</v>
      </c>
      <c r="B49">
        <v>9.7768669856649726E-2</v>
      </c>
      <c r="C49">
        <v>9.1990040007833701E-2</v>
      </c>
    </row>
    <row r="50" spans="1:3" x14ac:dyDescent="0.2">
      <c r="A50" t="s">
        <v>30</v>
      </c>
      <c r="B50">
        <v>0.10173087879919056</v>
      </c>
      <c r="C50">
        <v>9.456196096232411E-2</v>
      </c>
    </row>
    <row r="51" spans="1:3" x14ac:dyDescent="0.2">
      <c r="A51" t="s">
        <v>27</v>
      </c>
      <c r="B51">
        <v>0.10334568610052716</v>
      </c>
      <c r="C51">
        <v>9.9344890948310297E-2</v>
      </c>
    </row>
    <row r="52" spans="1:3" x14ac:dyDescent="0.2">
      <c r="A52" t="s">
        <v>36</v>
      </c>
      <c r="B52">
        <v>0.12676685017110548</v>
      </c>
      <c r="C52">
        <v>0.1212240738914637</v>
      </c>
    </row>
  </sheetData>
  <sortState xmlns:xlrd2="http://schemas.microsoft.com/office/spreadsheetml/2017/richdata2" ref="A2:C53">
    <sortCondition ref="B2:B5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beta_hat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Fleck, Johannes</dc:creator>
  <cp:lastModifiedBy>Jiaxi Tan</cp:lastModifiedBy>
  <dcterms:created xsi:type="dcterms:W3CDTF">2020-04-07T13:03:56Z</dcterms:created>
  <dcterms:modified xsi:type="dcterms:W3CDTF">2022-05-30T02:02:21Z</dcterms:modified>
</cp:coreProperties>
</file>