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o-my.sharepoint.com/personal/knutwhe_uio_no/Documents/Documents/GitHub/Broad-and-Narrow/Consumption taxes/Excise taxes on goods/Utillities/"/>
    </mc:Choice>
  </mc:AlternateContent>
  <xr:revisionPtr revIDLastSave="3" documentId="8_{2648F300-A860-4839-AB62-F16952F881AC}" xr6:coauthVersionLast="47" xr6:coauthVersionMax="47" xr10:uidLastSave="{E7C3549F-E83E-4088-BB0C-1FDE767D4F8E}"/>
  <bookViews>
    <workbookView xWindow="1035" yWindow="1035" windowWidth="19200" windowHeight="11400" xr2:uid="{DAF65FC4-63C3-498C-8902-6D2867248F2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H7" i="1" s="1"/>
  <c r="D7" i="1"/>
  <c r="C7" i="1" l="1"/>
  <c r="B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Knut Ward Heimdal</author>
  </authors>
  <commentList>
    <comment ref="E15" authorId="0" shapeId="0" xr:uid="{EC5FDA13-63D4-4777-B747-F73EFB6F78F2}">
      <text>
        <r>
          <rPr>
            <b/>
            <sz val="9"/>
            <color indexed="81"/>
            <rFont val="Tahoma"/>
            <charset val="1"/>
          </rPr>
          <t>Knut Ward Heimdal:</t>
        </r>
        <r>
          <rPr>
            <sz val="9"/>
            <color indexed="81"/>
            <rFont val="Tahoma"/>
            <charset val="1"/>
          </rPr>
          <t xml:space="preserve">
Ish., just from the read of figure 22 in the paper.</t>
        </r>
      </text>
    </comment>
  </commentList>
</comments>
</file>

<file path=xl/sharedStrings.xml><?xml version="1.0" encoding="utf-8"?>
<sst xmlns="http://schemas.openxmlformats.org/spreadsheetml/2006/main" count="25" uniqueCount="25">
  <si>
    <t xml:space="preserve">Testing </t>
  </si>
  <si>
    <t>Illinois</t>
  </si>
  <si>
    <t>New</t>
  </si>
  <si>
    <t>pretax</t>
  </si>
  <si>
    <t>aftertax</t>
  </si>
  <si>
    <t>old</t>
  </si>
  <si>
    <t>Aftertax</t>
  </si>
  <si>
    <t>Total utilities tax revenue</t>
  </si>
  <si>
    <t>share utilities consumed by households</t>
  </si>
  <si>
    <t>Pretax</t>
  </si>
  <si>
    <t>HH utilities taxes paid</t>
  </si>
  <si>
    <t>Share spent on utilities</t>
  </si>
  <si>
    <t/>
  </si>
  <si>
    <t>Utilitiesfuelsandpublics</t>
  </si>
  <si>
    <t>Telephoneservices</t>
  </si>
  <si>
    <t>Shelter</t>
  </si>
  <si>
    <t>$Mill</t>
  </si>
  <si>
    <t>Rates in the figure sent by mail</t>
  </si>
  <si>
    <t>(And the corresponding pretax rates)</t>
  </si>
  <si>
    <t>&lt;----</t>
  </si>
  <si>
    <t>In saroltas sheet-&gt;</t>
  </si>
  <si>
    <t xml:space="preserve"> ($mill)</t>
  </si>
  <si>
    <t xml:space="preserve">Aftertax personal housing and utilities expenditure </t>
  </si>
  <si>
    <t>($mill)</t>
  </si>
  <si>
    <t>Aftertax personal utilities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</si>
</sst>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/>
    <xf numFmtId="164" fontId="1" fillId="2" borderId="0" xfId="0" applyNumberFormat="1" applyFont="1" applyFill="1" applyAlignment="1">
      <alignment horizontal="right"/>
    </xf>
    <xf numFmtId="4" fontId="0" fillId="2" borderId="0" xfId="0" applyNumberFormat="1" applyFill="1"/>
    <xf numFmtId="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8497-2EA1-44E2-9D17-C521696EB674}">
  <dimension ref="A1:O15"/>
  <sheetViews>
    <sheetView tabSelected="1" workbookViewId="0">
      <selection activeCell="B7" sqref="B7"/>
    </sheetView>
  </sheetViews>
  <sheetFormatPr defaultRowHeight="15" x14ac:dyDescent="0.25"/>
  <cols>
    <col min="4" max="4" width="11.28515625" customWidth="1"/>
    <col min="5" max="5" width="9.140625" customWidth="1"/>
    <col min="6" max="6" width="13" customWidth="1"/>
    <col min="7" max="7" width="17.85546875" customWidth="1"/>
    <col min="8" max="8" width="17.5703125" customWidth="1"/>
    <col min="13" max="13" width="19.5703125" customWidth="1"/>
  </cols>
  <sheetData>
    <row r="1" spans="1:15" x14ac:dyDescent="0.25">
      <c r="A1" t="s">
        <v>0</v>
      </c>
      <c r="B1" t="s">
        <v>1</v>
      </c>
      <c r="C1">
        <v>2005</v>
      </c>
      <c r="D1" t="s">
        <v>21</v>
      </c>
      <c r="H1" t="s">
        <v>23</v>
      </c>
      <c r="M1" t="s">
        <v>16</v>
      </c>
    </row>
    <row r="2" spans="1:15" ht="60" x14ac:dyDescent="0.25">
      <c r="D2" s="1" t="s">
        <v>7</v>
      </c>
      <c r="F2" s="2" t="s">
        <v>8</v>
      </c>
      <c r="G2" s="1"/>
      <c r="H2" s="1" t="s">
        <v>22</v>
      </c>
      <c r="J2" t="s">
        <v>11</v>
      </c>
      <c r="M2" t="s">
        <v>13</v>
      </c>
      <c r="N2" t="s">
        <v>14</v>
      </c>
      <c r="O2" t="s">
        <v>15</v>
      </c>
    </row>
    <row r="3" spans="1:15" x14ac:dyDescent="0.25">
      <c r="D3" s="6">
        <v>2686.67</v>
      </c>
      <c r="F3" s="3">
        <v>0.65709638999999997</v>
      </c>
      <c r="H3" s="7">
        <v>72692.100000000006</v>
      </c>
      <c r="J3" s="3">
        <f>(M3-N3)/(M3+O3-N3)</f>
        <v>0.19521486306928548</v>
      </c>
      <c r="L3" t="s">
        <v>19</v>
      </c>
      <c r="M3" s="5">
        <v>373589</v>
      </c>
      <c r="N3" s="5">
        <v>122946</v>
      </c>
      <c r="O3" s="5">
        <v>1033291</v>
      </c>
    </row>
    <row r="4" spans="1:15" x14ac:dyDescent="0.25">
      <c r="G4" t="s">
        <v>20</v>
      </c>
      <c r="H4" s="7">
        <v>72692.100000000006</v>
      </c>
    </row>
    <row r="5" spans="1:15" x14ac:dyDescent="0.25">
      <c r="H5" s="6">
        <v>67058.899999999994</v>
      </c>
    </row>
    <row r="6" spans="1:15" ht="45" x14ac:dyDescent="0.25">
      <c r="B6" t="s">
        <v>6</v>
      </c>
      <c r="C6" t="s">
        <v>9</v>
      </c>
      <c r="D6" t="s">
        <v>10</v>
      </c>
      <c r="H6" s="1" t="s">
        <v>24</v>
      </c>
    </row>
    <row r="7" spans="1:15" x14ac:dyDescent="0.25">
      <c r="B7">
        <f>D7/H7</f>
        <v>0.12440656855998368</v>
      </c>
      <c r="C7">
        <f>D7/(H7-D7)</f>
        <v>0.14208257404967331</v>
      </c>
      <c r="D7" s="6">
        <f>D3*F3</f>
        <v>1765.4011581212999</v>
      </c>
      <c r="H7" s="6">
        <f>H3*J3</f>
        <v>14190.578347718809</v>
      </c>
    </row>
    <row r="8" spans="1:15" x14ac:dyDescent="0.25">
      <c r="J8" s="4" t="s">
        <v>12</v>
      </c>
    </row>
    <row r="11" spans="1:15" x14ac:dyDescent="0.25">
      <c r="A11" t="s">
        <v>17</v>
      </c>
      <c r="E11" t="s">
        <v>18</v>
      </c>
    </row>
    <row r="12" spans="1:15" x14ac:dyDescent="0.25">
      <c r="B12" t="s">
        <v>4</v>
      </c>
      <c r="E12" t="s">
        <v>3</v>
      </c>
    </row>
    <row r="13" spans="1:15" x14ac:dyDescent="0.25">
      <c r="A13" t="s">
        <v>2</v>
      </c>
      <c r="B13">
        <v>0.13485720000000001</v>
      </c>
      <c r="E13">
        <v>0.1558785</v>
      </c>
    </row>
    <row r="15" spans="1:15" x14ac:dyDescent="0.25">
      <c r="A15" t="s">
        <v>5</v>
      </c>
      <c r="B15">
        <v>0.10034069418909999</v>
      </c>
      <c r="E15">
        <v>12.5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83FC-DD15-45E7-B10B-D3932A61A307}">
  <dimension ref="A1"/>
  <sheetViews>
    <sheetView workbookViewId="0">
      <selection sqref="A1:C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Knut Ward Heimdal</dc:creator>
  <cp:lastModifiedBy>Knut Ward Heimdal</cp:lastModifiedBy>
  <dcterms:created xsi:type="dcterms:W3CDTF">2022-01-14T08:55:54Z</dcterms:created>
  <dcterms:modified xsi:type="dcterms:W3CDTF">2022-01-14T09:46:22Z</dcterms:modified>
</cp:coreProperties>
</file>